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<sst xmlns="http://schemas.openxmlformats.org/spreadsheetml/2006/main" count="967" uniqueCount="419">
  <si>
    <t>附件3</t>
  </si>
  <si>
    <t>金川县人民法院</t>
  </si>
  <si>
    <t>2023年部门预算</t>
  </si>
  <si>
    <t>报送日期：2023年1月13日</t>
  </si>
  <si>
    <t>表1</t>
  </si>
  <si>
    <t>部门收支总表</t>
  </si>
  <si>
    <t>部门（单位）名称:金川县人民法院</t>
  </si>
  <si>
    <t>单位：万元</t>
  </si>
  <si>
    <t>收          入</t>
  </si>
  <si>
    <t>支             出</t>
  </si>
  <si>
    <t>项              目</t>
  </si>
  <si>
    <t>2023年预算数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</si>
  <si>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</si>
  <si>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</si>
  <si>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</si>
  <si>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</si>
  <si>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</si>
  <si>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</si>
  <si>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四、事业收入</t>
  </si>
  <si>
    <t>四、公共安全支出</t>
  </si>
  <si>
    <t>五、事业单位经营收入</t>
  </si>
  <si>
    <t>五、教育支出</t>
  </si>
  <si>
    <t>六、其他收入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</si>
  <si>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</si>
  <si>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</si>
  <si>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</si>
  <si>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</si>
  <si>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</si>
  <si>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</si>
  <si>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</si>
  <si>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</si>
  <si>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</si>
  <si>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</si>
  <si>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</si>
  <si>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</si>
  <si>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</si>
  <si>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</si>
  <si>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</si>
  <si>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</si>
  <si>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</si>
  <si>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</si>
  <si>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</si>
  <si>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</si>
  <si>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</si>
  <si>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</si>
  <si>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二十八、债务利息支出</t>
  </si>
  <si>
    <t>二十九、债务发行费用支出</t>
  </si>
  <si>
    <t>本  年  收  入  合  计</t>
  </si>
  <si>
    <t>本  年  支  出  合  计</t>
  </si>
  <si>
    <t>七、用事业基金弥补收支差额</t>
  </si>
  <si>
    <t>三十、事业单位结余分配</t>
  </si>
  <si>
    <t>八、上年结转</t>
  </si>
  <si>
    <t>其中：转入事业基金</t>
  </si>
  <si>
    <t>三十一、结转下年</t>
  </si>
  <si>
    <t>收      入      总      计</t>
  </si>
  <si>
    <t>支      出      总      计</t>
  </si>
  <si>
    <t>表1-1</t>
  </si>
  <si>
    <t>部门收入总表</t>
  </si>
  <si>
    <t>项    目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</si>
  <si>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</si>
  <si>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</si>
  <si>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</si>
  <si>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</si>
  <si>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</si>
  <si>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</si>
  <si>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>事业单位经营收入</t>
  </si>
  <si>
    <t>其他收入</t>
  </si>
  <si>
    <t>科目编码</t>
  </si>
  <si>
    <t>单位代码</t>
  </si>
  <si>
    <t>单位名称  （科目）</t>
  </si>
  <si>
    <t>类</t>
  </si>
  <si>
    <t>款</t>
  </si>
  <si>
    <t>项</t>
  </si>
  <si>
    <t>合    计</t>
  </si>
  <si>
    <t>204</t>
  </si>
  <si>
    <t>05</t>
  </si>
  <si>
    <t>01</t>
  </si>
  <si>
    <t>161001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</si>
  <si>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</si>
  <si>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</si>
  <si>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</si>
  <si>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</si>
  <si>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</si>
  <si>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</si>
  <si>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单位名称（科目）</t>
  </si>
  <si>
    <t/>
  </si>
  <si>
    <t>公共安全支出</t>
  </si>
  <si>
    <t>法院</t>
  </si>
  <si>
    <t> 行政运行</t>
  </si>
  <si>
    <t>208</t>
  </si>
  <si>
    <t>社会保障和就业支出</t>
  </si>
  <si>
    <t>行政事业单位养老支出</t>
  </si>
  <si>
    <t> 机关事业单位基本养老保险缴费支出</t>
  </si>
  <si>
    <t>06</t>
  </si>
  <si>
    <t> 机关事业单位职业年金缴费支出</t>
  </si>
  <si>
    <t>221</t>
  </si>
  <si>
    <t>住房保障支出</t>
  </si>
  <si>
    <t>02</t>
  </si>
  <si>
    <t>住房改革支出</t>
  </si>
  <si>
    <t> 住房公积金</t>
  </si>
  <si>
    <t>210</t>
  </si>
  <si>
    <t>卫生健康支出</t>
  </si>
  <si>
    <t>11</t>
  </si>
  <si>
    <t>行政事业单位医疗</t>
  </si>
  <si>
    <t> 行政单位医疗</t>
  </si>
  <si>
    <t>03</t>
  </si>
  <si>
    <t> 公务员医疗补助</t>
  </si>
  <si>
    <t>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</si>
  <si>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</si>
  <si>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</si>
  <si>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</si>
  <si>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</si>
  <si>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</si>
  <si>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</si>
  <si>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一般公共服务支出</t>
  </si>
  <si>
    <t>外交支出</t>
  </si>
  <si>
    <t>国防支出</t>
  </si>
  <si>
    <t>二、上年结转</t>
  </si>
  <si>
    <t>教育支出</t>
  </si>
  <si>
    <t>科学技术支出</t>
  </si>
  <si>
    <t>文化旅游体育与传媒支出</t>
  </si>
  <si>
    <t>社会保险基金支出</t>
  </si>
  <si>
    <t>节能环保支出</t>
  </si>
  <si>
    <t>城乡社区支出</t>
  </si>
  <si>
    <t>农林水支出</t>
  </si>
  <si>
    <t>交通运输支出</t>
  </si>
  <si>
    <t>资源勘探信息等支出</t>
  </si>
  <si>
    <t>商业服务业等支出</t>
  </si>
  <si>
    <t>金融支出</t>
  </si>
  <si>
    <t>援助其他地区支出</t>
  </si>
  <si>
    <t>国土海洋气象等支出</t>
  </si>
  <si>
    <t>粮油物资储备支出</t>
  </si>
  <si>
    <t>国有资本经营预算支出</t>
  </si>
  <si>
    <t>灾害防治及应急管理支出</t>
  </si>
  <si>
    <t>预备费</t>
  </si>
  <si>
    <t>其他支出</t>
  </si>
  <si>
    <t>转移性支出</t>
  </si>
  <si>
    <t>债务还本支出</t>
  </si>
  <si>
    <t>债务利息支出</t>
  </si>
  <si>
    <t>债务发行费用支出</t>
  </si>
  <si>
    <t>二、结转下年</t>
  </si>
  <si>
    <t>表2-1</t>
  </si>
  <si>
    <t>财政支出预算表（政府经济分类科目）</t>
  </si>
  <si>
    <t>当年财政拨款安排</t>
  </si>
  <si>
    <t>上年结转安排</t>
  </si>
  <si>
    <t>单位名称(科目)</t>
  </si>
  <si>
    <t>一般公共预算安排</t>
  </si>
  <si>
    <t>政府性基金</t>
  </si>
  <si>
    <t>小计</t>
  </si>
  <si>
    <t>**</t>
  </si>
  <si>
    <t>  工资福利支出</t>
  </si>
  <si>
    <t>   基本工资</t>
  </si>
  <si>
    <t>   津贴补贴</t>
  </si>
  <si>
    <t>    国家出台津贴补贴</t>
  </si>
  <si>
    <t>    地方出台津贴补贴</t>
  </si>
  <si>
    <t>   奖金</t>
  </si>
  <si>
    <t>    年终一次性奖金</t>
  </si>
  <si>
    <t>   机关事业单位基本养老保险缴费</t>
  </si>
  <si>
    <t>职业年金缴费</t>
  </si>
  <si>
    <t>   职工基本医疗保险缴费</t>
  </si>
  <si>
    <t>   公务员医疗补助缴费</t>
  </si>
  <si>
    <t>   住房公积金</t>
  </si>
  <si>
    <t>   其他社会保障缴费</t>
  </si>
  <si>
    <t>    工伤保险</t>
  </si>
  <si>
    <t>    残疾人就业保障金</t>
  </si>
  <si>
    <t>    失业保险</t>
  </si>
  <si>
    <t>   其他工资福利支出</t>
  </si>
  <si>
    <t>    聘用人员经费</t>
  </si>
  <si>
    <t>    加班费</t>
  </si>
  <si>
    <t>  商品和服务支出</t>
  </si>
  <si>
    <t>   办公费</t>
  </si>
  <si>
    <t>   水费</t>
  </si>
  <si>
    <t>   邮电费</t>
  </si>
  <si>
    <t>   取暖费</t>
  </si>
  <si>
    <t>   培训费</t>
  </si>
  <si>
    <t>   差旅费</t>
  </si>
  <si>
    <t>   公务接待费</t>
  </si>
  <si>
    <t>   公务用车运行维护费</t>
  </si>
  <si>
    <t>福利费</t>
  </si>
  <si>
    <t>    体检费</t>
  </si>
  <si>
    <t>   其他商品和服务支出</t>
  </si>
  <si>
    <t>    其他商品和服务支出</t>
  </si>
  <si>
    <t>    离退休人员管理费</t>
  </si>
  <si>
    <t>    党组织活动经费</t>
  </si>
  <si>
    <t>  对个人和家庭的补助</t>
  </si>
  <si>
    <t>   奖励金</t>
  </si>
  <si>
    <t>    独生子女父母奖励</t>
  </si>
  <si>
    <t>遗属生活补助</t>
  </si>
  <si>
    <t>表3</t>
  </si>
  <si>
    <t>一般公共预算支出预算表</t>
  </si>
  <si>
    <t>工资福利支出</t>
  </si>
  <si>
    <t>商品和服务支出</t>
  </si>
  <si>
    <t>对个人和家庭的补助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</si>
  <si>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</si>
  <si>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</si>
  <si>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</si>
  <si>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</si>
  <si>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</si>
  <si>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</si>
  <si>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科目名称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</si>
  <si>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</si>
  <si>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</si>
  <si>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</si>
  <si>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</si>
  <si>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</si>
  <si>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</si>
  <si>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</si>
  <si>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</si>
  <si>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</si>
  <si>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</si>
  <si>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</si>
  <si>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</si>
  <si>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</si>
  <si>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</si>
  <si>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</si>
  <si>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</si>
  <si>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</si>
  <si>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</si>
  <si>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</si>
  <si>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</si>
  <si>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</si>
  <si>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</si>
  <si>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</si>
  <si>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</si>
  <si>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</si>
  <si>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</si>
  <si>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</si>
  <si>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</si>
  <si>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</si>
  <si>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</si>
  <si>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</si>
  <si>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</si>
  <si>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</si>
  <si>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</si>
  <si>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</si>
  <si>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</si>
  <si>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</si>
  <si>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</si>
  <si>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</si>
  <si>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</si>
  <si>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</si>
  <si>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</si>
  <si>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</si>
  <si>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</si>
  <si>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</si>
  <si>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</si>
  <si>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</si>
  <si>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</si>
  <si>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</si>
  <si>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</si>
  <si>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</si>
  <si>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</si>
  <si>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</si>
  <si>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</si>
  <si>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</si>
  <si>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</si>
  <si>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</si>
  <si>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</si>
  <si>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</si>
  <si>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</si>
  <si>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</si>
  <si>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</si>
  <si>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</si>
  <si>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</si>
  <si>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</si>
  <si>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</si>
  <si>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</si>
  <si>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</si>
  <si>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产权参股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</si>
  <si>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</si>
  <si>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</si>
  <si>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</si>
  <si>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</si>
  <si>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</si>
  <si>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</si>
  <si>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补充全国社会保障基金</t>
  </si>
  <si>
    <t>赠与</t>
  </si>
  <si>
    <t>国家赔偿费用支出</t>
  </si>
  <si>
    <t>国内债务还本</t>
  </si>
  <si>
    <t>国外债务还本</t>
  </si>
  <si>
    <t>表3-1</t>
  </si>
  <si>
    <t>一般公共预算基本支出预算表</t>
  </si>
  <si>
    <t>部门（单位）名称：金川县人民法院</t>
  </si>
  <si>
    <t>经济分类科目</t>
  </si>
  <si>
    <t>人员经费</t>
  </si>
  <si>
    <t>公用经费</t>
  </si>
  <si>
    <t> 工资福利支出</t>
  </si>
  <si>
    <t>301</t>
  </si>
  <si>
    <t>  基本工资</t>
  </si>
  <si>
    <t>  津贴补贴</t>
  </si>
  <si>
    <t>   国家出台津贴补贴</t>
  </si>
  <si>
    <t>   地方出台津贴补贴</t>
  </si>
  <si>
    <t>  奖金</t>
  </si>
  <si>
    <t>   年终一次性奖金</t>
  </si>
  <si>
    <t>08</t>
  </si>
  <si>
    <t>  机关事业单位基本养老保险缴费</t>
  </si>
  <si>
    <t>09</t>
  </si>
  <si>
    <t>10</t>
  </si>
  <si>
    <t>  职工基本医疗保险缴费</t>
  </si>
  <si>
    <t>  公务员医疗补助缴费</t>
  </si>
  <si>
    <t>12</t>
  </si>
  <si>
    <t>  其他社会保障缴费</t>
  </si>
  <si>
    <t>   工伤保险</t>
  </si>
  <si>
    <t>   残疾人就业保障金</t>
  </si>
  <si>
    <t>   失业保险</t>
  </si>
  <si>
    <t>13</t>
  </si>
  <si>
    <t>  住房公积金</t>
  </si>
  <si>
    <t>99</t>
  </si>
  <si>
    <t>  其他工资福利支出</t>
  </si>
  <si>
    <t>   聘用人员经费</t>
  </si>
  <si>
    <t>302</t>
  </si>
  <si>
    <t>   离退休人员管理费</t>
  </si>
  <si>
    <t> 商品和服务支出</t>
  </si>
  <si>
    <t>  办公费</t>
  </si>
  <si>
    <t>  水费</t>
  </si>
  <si>
    <t>07</t>
  </si>
  <si>
    <t>  取暖费</t>
  </si>
  <si>
    <t>  差旅费</t>
  </si>
  <si>
    <t>16</t>
  </si>
  <si>
    <t>  培训费</t>
  </si>
  <si>
    <t>17</t>
  </si>
  <si>
    <t>  公务接待费</t>
  </si>
  <si>
    <t>29</t>
  </si>
  <si>
    <t>   福利费</t>
  </si>
  <si>
    <t>   体检费</t>
  </si>
  <si>
    <t>31</t>
  </si>
  <si>
    <t>  公务用车运行维护费</t>
  </si>
  <si>
    <t>   党组织活动经费</t>
  </si>
  <si>
    <t> 对个人和家庭的补助</t>
  </si>
  <si>
    <t>303</t>
  </si>
  <si>
    <t>   独生子女父母奖励</t>
  </si>
  <si>
    <t>表3-2</t>
  </si>
  <si>
    <t>一般公共预算项目支出预算表</t>
  </si>
  <si>
    <t>部门（单位）名称</t>
  </si>
  <si>
    <t>单位名称（项目）</t>
  </si>
  <si>
    <t>金额</t>
  </si>
  <si>
    <t>  法警加班、执勤费</t>
  </si>
  <si>
    <t>表3-3</t>
  </si>
  <si>
    <t>一般公共预算“三公”经费支出预算表</t>
  </si>
  <si>
    <t>单位编码</t>
  </si>
  <si>
    <t>单位名称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</si>
  <si>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</si>
  <si>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</si>
  <si>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</si>
  <si>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</si>
  <si>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</si>
  <si>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</si>
  <si>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</si>
  <si>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</si>
  <si>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</si>
  <si>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</si>
  <si>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</si>
  <si>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</si>
  <si>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2023年部门预算项目绩效目标</t>
  </si>
  <si>
    <t>单位名称(项目名称)</t>
  </si>
  <si>
    <t>项目资金</t>
  </si>
  <si>
    <t>预算测算标准及测算过程</t>
  </si>
  <si>
    <t>年度目标</t>
  </si>
  <si>
    <t>绩效指标</t>
  </si>
  <si>
    <t>资金总额</t>
  </si>
  <si>
    <t>财政拨款</t>
  </si>
  <si>
    <t>其他资金</t>
  </si>
  <si>
    <t>项目完成指标</t>
  </si>
  <si>
    <t>效益指标</t>
  </si>
  <si>
    <t>满意度指标</t>
  </si>
  <si>
    <t>三级指标</t>
  </si>
  <si>
    <t>指标值</t>
  </si>
  <si>
    <t>人员经费及日常公用经费</t>
  </si>
  <si>
    <t>按照财政核定标准测算</t>
  </si>
  <si>
    <t>提高预算编制质量，严格执行预算，保障单位日常运转。</t>
  </si>
  <si>
    <t>预算编制准确率（计算方法为：∣（执行数-预算数）/预算数∣）</t>
  </si>
  <si>
    <t>≤5%</t>
  </si>
  <si>
    <t>运转保障率</t>
  </si>
  <si>
    <t>“三公经费”控制率[计算方法为：（三公经费实际支出数/预算安排数]×100%）</t>
  </si>
  <si>
    <t>≤100%</t>
  </si>
  <si>
    <t>科目调整次数</t>
  </si>
  <si>
    <t>5</t>
  </si>
  <si>
    <t>法警加班费</t>
  </si>
  <si>
    <t>规范津补贴，保障干警权益</t>
  </si>
  <si>
    <t>协调达标率</t>
  </si>
  <si>
    <t>≥98%</t>
  </si>
  <si>
    <t>执勤补助以及加班补助</t>
  </si>
  <si>
    <t>≤149920元</t>
  </si>
  <si>
    <t>来访来诉群众满意度</t>
  </si>
  <si>
    <t>法警人数</t>
  </si>
  <si>
    <t>≤9人</t>
  </si>
  <si>
    <t>有效维护执法及审判有效正常开展</t>
  </si>
  <si>
    <t>≥60次</t>
  </si>
  <si>
    <t>补助资金兑现按时完成率</t>
  </si>
  <si>
    <t>部门（单位）整体支出绩效目标申报表</t>
  </si>
  <si>
    <t>年度主要任务</t>
  </si>
  <si>
    <t>任务名称</t>
  </si>
  <si>
    <t>主要内容</t>
  </si>
  <si>
    <t>预算金额（万元）</t>
  </si>
  <si>
    <t>总额</t>
  </si>
  <si>
    <t>2023年工作任务</t>
  </si>
  <si>
    <t>年度部门整体支出预算</t>
  </si>
  <si>
    <t>金额合计</t>
  </si>
  <si>
    <t>年度总体目标</t>
  </si>
  <si>
    <t>高举习近平新时代中国特色社会主义思想伟大旗帜，深入学习贯彻党的二十大精神、习近平法治思想和中央、省委、州委、县委重大决策部署，在金川县委坚强领导、县人大及其常委会有力监督下，紧紧围绕“努力让人民群众在每一个司法案件中感受到公平正义”工作目标，坚定“诚”的思想信念，坚持“稳”的战略定力，鼓足“闯”的冲劲干劲，弘扬“实”的工作作风，忠诚履职、守正创新、担当作为，努力为现代化“美丽富裕幸福新金川”建设提供有力的司法保障和服务。</t>
  </si>
  <si>
    <t>绩效目标</t>
  </si>
  <si>
    <t>一级指标</t>
  </si>
  <si>
    <t>二级指标</t>
  </si>
  <si>
    <t>三级指标序号</t>
  </si>
  <si>
    <t>项目完成目标</t>
  </si>
  <si>
    <t>数量指标</t>
  </si>
  <si>
    <t>法官人均案件结案数</t>
  </si>
  <si>
    <t>≥38.5案件数</t>
  </si>
  <si>
    <t>质量指标</t>
  </si>
  <si>
    <t>长期未结案件化解率</t>
  </si>
  <si>
    <t>≥95%</t>
  </si>
  <si>
    <t>时效指标</t>
  </si>
  <si>
    <t>案件改发率</t>
  </si>
  <si>
    <t>≦1.5%</t>
  </si>
  <si>
    <t>社会效益</t>
  </si>
  <si>
    <t>案件办结率</t>
  </si>
  <si>
    <t>≧90%</t>
  </si>
  <si>
    <t>服判息诉率</t>
  </si>
  <si>
    <t>≥85%</t>
  </si>
</sst>
</file>

<file path=xl/styles.xml><?xml version="1.0" encoding="utf-8"?>
<styleSheet xmlns="http://schemas.openxmlformats.org/spreadsheetml/2006/main">
  <numFmts count="7">
    <numFmt numFmtId="176" formatCode="0.00_ "/>
    <numFmt numFmtId="177" formatCode="_(&quot;$&quot;* #,##0_);_(&quot;$&quot;* \(#,##0\);_(&quot;$&quot;* &quot;-&quot;_);_(@_)"/>
    <numFmt numFmtId="178" formatCode="_(* #,##0_);_(* \(#,##0\);_(* &quot;-&quot;_);_(@_)"/>
    <numFmt numFmtId="179" formatCode="_(&quot;$&quot;* #,##0.00_);_(&quot;$&quot;* \(#,##0.00\);_(&quot;$&quot;* &quot;-&quot;??_);_(@_)"/>
    <numFmt numFmtId="180" formatCode="_(* #,##0.00_);_(* \(#,##0.00\);_(* &quot;-&quot;??_);_(@_)"/>
    <numFmt numFmtId="181" formatCode="###0.00"/>
    <numFmt numFmtId="182" formatCode="#,##0.0000"/>
  </numFmts>
  <fonts count="40">
    <font>
      <sz val="9"/>
      <color indexed="8"/>
      <name val="宋体"/>
      <charset val="1"/>
    </font>
    <font>
      <sz val="10"/>
      <name val="宋体"/>
      <charset val="1"/>
    </font>
    <font>
      <sz val="10"/>
      <color indexed="8"/>
      <name val="宋体"/>
      <charset val="1"/>
    </font>
    <font>
      <sz val="10"/>
      <name val="黑体"/>
      <charset val="1"/>
    </font>
    <font>
      <sz val="16"/>
      <name val="宋体"/>
      <charset val="1"/>
    </font>
    <font>
      <b/>
      <sz val="16"/>
      <name val="宋体"/>
      <charset val="1"/>
    </font>
    <font>
      <sz val="9"/>
      <name val="宋体"/>
      <charset val="1"/>
    </font>
    <font>
      <b/>
      <sz val="18"/>
      <name val="黑体"/>
      <charset val="1"/>
    </font>
    <font>
      <b/>
      <sz val="10"/>
      <name val="黑体"/>
      <charset val="1"/>
    </font>
    <font>
      <sz val="11"/>
      <color indexed="8"/>
      <name val="宋体"/>
      <charset val="1"/>
    </font>
    <font>
      <sz val="11"/>
      <name val="宋体"/>
      <charset val="1"/>
    </font>
    <font>
      <sz val="12"/>
      <color indexed="8"/>
      <name val="宋体"/>
      <charset val="1"/>
    </font>
    <font>
      <b/>
      <sz val="14"/>
      <name val="黑体"/>
      <charset val="1"/>
    </font>
    <font>
      <sz val="12"/>
      <name val="宋体"/>
      <charset val="1"/>
    </font>
    <font>
      <b/>
      <sz val="10"/>
      <color indexed="8"/>
      <name val="宋体"/>
      <charset val="1"/>
    </font>
    <font>
      <b/>
      <sz val="12"/>
      <color indexed="8"/>
      <name val="宋体"/>
      <charset val="1"/>
    </font>
    <font>
      <sz val="16"/>
      <color indexed="8"/>
      <name val="黑体"/>
      <charset val="1"/>
    </font>
    <font>
      <b/>
      <sz val="36"/>
      <name val="黑体"/>
      <charset val="1"/>
    </font>
    <font>
      <b/>
      <sz val="48"/>
      <name val="宋体"/>
      <charset val="1"/>
    </font>
    <font>
      <sz val="18"/>
      <name val="宋体"/>
      <charset val="1"/>
    </font>
    <font>
      <b/>
      <sz val="11"/>
      <color indexed="53"/>
      <name val="Calibri"/>
      <charset val="134"/>
    </font>
    <font>
      <sz val="11"/>
      <color indexed="8"/>
      <name val="Calibri"/>
      <charset val="134"/>
    </font>
    <font>
      <sz val="11"/>
      <color indexed="62"/>
      <name val="Calibri"/>
      <charset val="134"/>
    </font>
    <font>
      <sz val="11"/>
      <color indexed="16"/>
      <name val="Calibri"/>
      <charset val="134"/>
    </font>
    <font>
      <sz val="11"/>
      <color indexed="9"/>
      <name val="Calibri"/>
      <charset val="134"/>
    </font>
    <font>
      <u/>
      <sz val="11"/>
      <color indexed="12"/>
      <name val="Calibri"/>
      <charset val="134"/>
    </font>
    <font>
      <u/>
      <sz val="11"/>
      <color indexed="20"/>
      <name val="Calibri"/>
      <charset val="134"/>
    </font>
    <font>
      <b/>
      <sz val="11"/>
      <color indexed="62"/>
      <name val="Calibri"/>
      <charset val="134"/>
    </font>
    <font>
      <b/>
      <sz val="13"/>
      <color indexed="62"/>
      <name val="Calibri"/>
      <charset val="134"/>
    </font>
    <font>
      <b/>
      <sz val="11"/>
      <color indexed="9"/>
      <name val="Calibri"/>
      <charset val="134"/>
    </font>
    <font>
      <sz val="11"/>
      <color indexed="10"/>
      <name val="Calibri"/>
      <charset val="134"/>
    </font>
    <font>
      <b/>
      <sz val="18"/>
      <color indexed="62"/>
      <name val="Cambria"/>
      <charset val="134"/>
    </font>
    <font>
      <i/>
      <sz val="11"/>
      <color indexed="23"/>
      <name val="Calibri"/>
      <charset val="134"/>
    </font>
    <font>
      <b/>
      <sz val="15"/>
      <color indexed="62"/>
      <name val="Calibri"/>
      <charset val="134"/>
    </font>
    <font>
      <b/>
      <sz val="11"/>
      <color indexed="63"/>
      <name val="Calibri"/>
      <charset val="134"/>
    </font>
    <font>
      <sz val="11"/>
      <color indexed="53"/>
      <name val="Calibri"/>
      <charset val="134"/>
    </font>
    <font>
      <b/>
      <sz val="11"/>
      <color indexed="8"/>
      <name val="Calibri"/>
      <charset val="134"/>
    </font>
    <font>
      <sz val="11"/>
      <color indexed="17"/>
      <name val="Calibri"/>
      <charset val="134"/>
    </font>
    <font>
      <sz val="11"/>
      <color indexed="19"/>
      <name val="Calibri"/>
      <charset val="134"/>
    </font>
    <font>
      <sz val="11"/>
      <color indexed="60"/>
      <name val="Calibri"/>
      <charset val="134"/>
    </font>
  </fonts>
  <fills count="2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0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/>
      <bottom style="medium">
        <color indexed="44"/>
      </bottom>
      <diagonal/>
    </border>
  </borders>
  <cellStyleXfs count="93">
    <xf numFmtId="1" fontId="0" fillId="0" borderId="0"/>
    <xf numFmtId="177" fontId="0" fillId="0" borderId="0"/>
    <xf numFmtId="0" fontId="20" fillId="2" borderId="31"/>
    <xf numFmtId="0" fontId="21" fillId="4" borderId="0"/>
    <xf numFmtId="0" fontId="22" fillId="5" borderId="31"/>
    <xf numFmtId="179" fontId="0" fillId="0" borderId="0"/>
    <xf numFmtId="178" fontId="0" fillId="0" borderId="0"/>
    <xf numFmtId="0" fontId="21" fillId="5" borderId="0"/>
    <xf numFmtId="0" fontId="23" fillId="4" borderId="0"/>
    <xf numFmtId="180" fontId="0" fillId="0" borderId="0"/>
    <xf numFmtId="0" fontId="24" fillId="6" borderId="0"/>
    <xf numFmtId="0" fontId="25" fillId="0" borderId="0"/>
    <xf numFmtId="9" fontId="0" fillId="0" borderId="0"/>
    <xf numFmtId="0" fontId="26" fillId="0" borderId="0"/>
    <xf numFmtId="0" fontId="0" fillId="7" borderId="27"/>
    <xf numFmtId="0" fontId="27" fillId="0" borderId="0"/>
    <xf numFmtId="0" fontId="0" fillId="7" borderId="27"/>
    <xf numFmtId="0" fontId="28" fillId="0" borderId="32"/>
    <xf numFmtId="0" fontId="29" fillId="8" borderId="33"/>
    <xf numFmtId="0" fontId="24" fillId="9" borderId="0"/>
    <xf numFmtId="0" fontId="30" fillId="0" borderId="0"/>
    <xf numFmtId="0" fontId="31" fillId="0" borderId="0"/>
    <xf numFmtId="0" fontId="32" fillId="0" borderId="0"/>
    <xf numFmtId="0" fontId="33" fillId="0" borderId="34"/>
    <xf numFmtId="0" fontId="28" fillId="0" borderId="32"/>
    <xf numFmtId="0" fontId="24" fillId="6" borderId="0"/>
    <xf numFmtId="0" fontId="27" fillId="0" borderId="35"/>
    <xf numFmtId="0" fontId="24" fillId="6" borderId="0"/>
    <xf numFmtId="0" fontId="34" fillId="2" borderId="36"/>
    <xf numFmtId="0" fontId="20" fillId="2" borderId="31"/>
    <xf numFmtId="0" fontId="29" fillId="8" borderId="33"/>
    <xf numFmtId="0" fontId="21" fillId="7" borderId="0"/>
    <xf numFmtId="0" fontId="24" fillId="10" borderId="0"/>
    <xf numFmtId="0" fontId="35" fillId="0" borderId="37"/>
    <xf numFmtId="0" fontId="36" fillId="0" borderId="38"/>
    <xf numFmtId="0" fontId="37" fillId="5" borderId="0"/>
    <xf numFmtId="0" fontId="38" fillId="11" borderId="0"/>
    <xf numFmtId="0" fontId="21" fillId="4" borderId="0"/>
    <xf numFmtId="0" fontId="24" fillId="12" borderId="0"/>
    <xf numFmtId="0" fontId="13" fillId="0" borderId="0">
      <alignment vertical="center"/>
    </xf>
    <xf numFmtId="0" fontId="21" fillId="4" borderId="0"/>
    <xf numFmtId="0" fontId="35" fillId="0" borderId="37"/>
    <xf numFmtId="0" fontId="21" fillId="13" borderId="0"/>
    <xf numFmtId="0" fontId="21" fillId="4" borderId="0"/>
    <xf numFmtId="0" fontId="21" fillId="14" borderId="0"/>
    <xf numFmtId="0" fontId="22" fillId="11" borderId="31"/>
    <xf numFmtId="0" fontId="30" fillId="0" borderId="0"/>
    <xf numFmtId="0" fontId="24" fillId="15" borderId="0"/>
    <xf numFmtId="0" fontId="27" fillId="0" borderId="0"/>
    <xf numFmtId="0" fontId="24" fillId="12" borderId="0"/>
    <xf numFmtId="0" fontId="21" fillId="4" borderId="0"/>
    <xf numFmtId="0" fontId="31" fillId="0" borderId="0"/>
    <xf numFmtId="0" fontId="21" fillId="6" borderId="0"/>
    <xf numFmtId="0" fontId="24" fillId="16" borderId="0"/>
    <xf numFmtId="0" fontId="21" fillId="13" borderId="0"/>
    <xf numFmtId="0" fontId="27" fillId="0" borderId="39"/>
    <xf numFmtId="0" fontId="34" fillId="2" borderId="36"/>
    <xf numFmtId="0" fontId="24" fillId="17" borderId="0"/>
    <xf numFmtId="0" fontId="24" fillId="9" borderId="0"/>
    <xf numFmtId="0" fontId="21" fillId="7" borderId="0"/>
    <xf numFmtId="0" fontId="24" fillId="11" borderId="0"/>
    <xf numFmtId="1" fontId="0" fillId="0" borderId="0"/>
    <xf numFmtId="0" fontId="32" fillId="0" borderId="0"/>
    <xf numFmtId="0" fontId="21" fillId="18" borderId="0"/>
    <xf numFmtId="0" fontId="24" fillId="9" borderId="0"/>
    <xf numFmtId="0" fontId="21" fillId="13" borderId="0"/>
    <xf numFmtId="0" fontId="21" fillId="7" borderId="0"/>
    <xf numFmtId="0" fontId="39" fillId="11" borderId="0"/>
    <xf numFmtId="0" fontId="21" fillId="7" borderId="0"/>
    <xf numFmtId="0" fontId="24" fillId="16" borderId="0"/>
    <xf numFmtId="0" fontId="36" fillId="0" borderId="38"/>
    <xf numFmtId="0" fontId="21" fillId="9" borderId="0"/>
    <xf numFmtId="0" fontId="37" fillId="5" borderId="0"/>
    <xf numFmtId="0" fontId="33" fillId="0" borderId="34"/>
    <xf numFmtId="0" fontId="24" fillId="19" borderId="0"/>
    <xf numFmtId="0" fontId="24" fillId="20" borderId="0"/>
    <xf numFmtId="0" fontId="21" fillId="13" borderId="0"/>
    <xf numFmtId="0" fontId="21" fillId="17" borderId="0"/>
    <xf numFmtId="0" fontId="13" fillId="0" borderId="0"/>
    <xf numFmtId="0" fontId="21" fillId="11" borderId="0"/>
    <xf numFmtId="0" fontId="24" fillId="11" borderId="0"/>
    <xf numFmtId="0" fontId="24" fillId="17" borderId="0"/>
    <xf numFmtId="0" fontId="21" fillId="7" borderId="0"/>
    <xf numFmtId="0" fontId="21" fillId="21" borderId="0"/>
    <xf numFmtId="0" fontId="21" fillId="17" borderId="0"/>
    <xf numFmtId="0" fontId="21" fillId="7" borderId="0"/>
    <xf numFmtId="0" fontId="24" fillId="21" borderId="0"/>
    <xf numFmtId="0" fontId="24" fillId="17" borderId="0"/>
    <xf numFmtId="0" fontId="24" fillId="9" borderId="0"/>
    <xf numFmtId="0" fontId="24" fillId="12" borderId="0"/>
    <xf numFmtId="0" fontId="24" fillId="22" borderId="0"/>
    <xf numFmtId="0" fontId="24" fillId="12" borderId="0"/>
    <xf numFmtId="0" fontId="23" fillId="14" borderId="0"/>
  </cellStyleXfs>
  <cellXfs count="260">
    <xf numFmtId="1" fontId="0" fillId="0" borderId="0" xfId="0" applyNumberFormat="1" applyFont="1" applyFill="1"/>
    <xf numFmtId="0" fontId="1" fillId="0" borderId="0" xfId="79" applyFont="1" applyFill="1" applyAlignment="1">
      <alignment vertical="center"/>
    </xf>
    <xf numFmtId="1" fontId="2" fillId="0" borderId="0" xfId="0" applyNumberFormat="1" applyFont="1"/>
    <xf numFmtId="1" fontId="2" fillId="0" borderId="0" xfId="0" applyNumberFormat="1" applyFont="1" applyAlignment="1">
      <alignment horizontal="center" vertical="center" wrapText="1"/>
    </xf>
    <xf numFmtId="0" fontId="3" fillId="0" borderId="0" xfId="79" applyFont="1" applyFill="1" applyAlignment="1">
      <alignment vertical="center"/>
    </xf>
    <xf numFmtId="0" fontId="4" fillId="0" borderId="0" xfId="79" applyFont="1" applyFill="1" applyAlignment="1">
      <alignment horizontal="center" vertical="center" wrapText="1"/>
    </xf>
    <xf numFmtId="0" fontId="1" fillId="0" borderId="0" xfId="79" applyFont="1" applyFill="1" applyAlignment="1">
      <alignment horizontal="center" vertical="center" wrapText="1"/>
    </xf>
    <xf numFmtId="0" fontId="1" fillId="0" borderId="1" xfId="79" applyFont="1" applyFill="1" applyBorder="1" applyAlignment="1">
      <alignment horizontal="center" vertical="center" wrapText="1"/>
    </xf>
    <xf numFmtId="0" fontId="1" fillId="0" borderId="2" xfId="79" applyFont="1" applyFill="1" applyBorder="1" applyAlignment="1">
      <alignment horizontal="center" vertical="center" wrapText="1"/>
    </xf>
    <xf numFmtId="0" fontId="1" fillId="0" borderId="3" xfId="79" applyFont="1" applyFill="1" applyBorder="1" applyAlignment="1">
      <alignment horizontal="center" vertical="center" wrapText="1"/>
    </xf>
    <xf numFmtId="0" fontId="1" fillId="0" borderId="4" xfId="79" applyFont="1" applyFill="1" applyBorder="1" applyAlignment="1">
      <alignment horizontal="center" vertical="center" wrapText="1"/>
    </xf>
    <xf numFmtId="0" fontId="1" fillId="0" borderId="5" xfId="79" applyFont="1" applyFill="1" applyBorder="1" applyAlignment="1">
      <alignment horizontal="center" vertical="center" wrapText="1"/>
    </xf>
    <xf numFmtId="0" fontId="1" fillId="0" borderId="6" xfId="79" applyFont="1" applyFill="1" applyBorder="1" applyAlignment="1">
      <alignment horizontal="center" vertical="center" wrapText="1"/>
    </xf>
    <xf numFmtId="0" fontId="1" fillId="0" borderId="7" xfId="79" applyFont="1" applyFill="1" applyBorder="1" applyAlignment="1">
      <alignment horizontal="center" vertical="center" wrapText="1"/>
    </xf>
    <xf numFmtId="0" fontId="1" fillId="0" borderId="8" xfId="79" applyFont="1" applyFill="1" applyBorder="1" applyAlignment="1">
      <alignment horizontal="center" vertical="center" wrapText="1"/>
    </xf>
    <xf numFmtId="0" fontId="1" fillId="0" borderId="4" xfId="79" applyFont="1" applyFill="1" applyBorder="1" applyAlignment="1">
      <alignment vertical="center" wrapText="1"/>
    </xf>
    <xf numFmtId="176" fontId="1" fillId="0" borderId="4" xfId="79" applyNumberFormat="1" applyFont="1" applyFill="1" applyBorder="1" applyAlignment="1">
      <alignment vertical="center" wrapText="1"/>
    </xf>
    <xf numFmtId="0" fontId="1" fillId="0" borderId="9" xfId="79" applyFont="1" applyFill="1" applyBorder="1" applyAlignment="1">
      <alignment horizontal="center" vertical="center" wrapText="1"/>
    </xf>
    <xf numFmtId="0" fontId="1" fillId="0" borderId="10" xfId="79" applyFont="1" applyFill="1" applyBorder="1" applyAlignment="1">
      <alignment vertical="center" wrapText="1"/>
    </xf>
    <xf numFmtId="176" fontId="1" fillId="0" borderId="10" xfId="79" applyNumberFormat="1" applyFont="1" applyFill="1" applyBorder="1" applyAlignment="1">
      <alignment vertical="center" wrapText="1"/>
    </xf>
    <xf numFmtId="0" fontId="1" fillId="0" borderId="10" xfId="79" applyFont="1" applyFill="1" applyBorder="1" applyAlignment="1">
      <alignment horizontal="center" vertical="center" wrapText="1"/>
    </xf>
    <xf numFmtId="0" fontId="1" fillId="0" borderId="1" xfId="79" applyFont="1" applyFill="1" applyBorder="1" applyAlignment="1">
      <alignment horizontal="left" vertical="center" wrapText="1"/>
    </xf>
    <xf numFmtId="0" fontId="1" fillId="0" borderId="2" xfId="79" applyFont="1" applyFill="1" applyBorder="1" applyAlignment="1">
      <alignment horizontal="left" vertical="center" wrapText="1"/>
    </xf>
    <xf numFmtId="0" fontId="1" fillId="0" borderId="3" xfId="79" applyFont="1" applyFill="1" applyBorder="1" applyAlignment="1">
      <alignment horizontal="left" vertical="center" wrapText="1"/>
    </xf>
    <xf numFmtId="1" fontId="1" fillId="0" borderId="11" xfId="0" applyNumberFormat="1" applyFont="1" applyFill="1" applyBorder="1" applyAlignment="1">
      <alignment horizontal="center" vertical="center" textRotation="255" wrapText="1"/>
    </xf>
    <xf numFmtId="1" fontId="1" fillId="0" borderId="11" xfId="0" applyNumberFormat="1" applyFont="1" applyFill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 wrapText="1"/>
    </xf>
    <xf numFmtId="1" fontId="1" fillId="0" borderId="12" xfId="0" applyNumberFormat="1" applyFont="1" applyFill="1" applyBorder="1" applyAlignment="1">
      <alignment horizontal="center" vertical="center" wrapText="1"/>
    </xf>
    <xf numFmtId="0" fontId="1" fillId="0" borderId="11" xfId="8" applyFont="1" applyFill="1" applyBorder="1" applyAlignment="1">
      <alignment horizontal="center" vertical="center"/>
    </xf>
    <xf numFmtId="0" fontId="1" fillId="0" borderId="11" xfId="8" applyFont="1" applyFill="1" applyBorder="1" applyAlignment="1">
      <alignment horizontal="left" vertical="center" wrapText="1"/>
    </xf>
    <xf numFmtId="0" fontId="1" fillId="0" borderId="11" xfId="8" applyFont="1" applyFill="1" applyBorder="1" applyAlignment="1">
      <alignment vertical="center" wrapText="1"/>
    </xf>
    <xf numFmtId="1" fontId="1" fillId="0" borderId="13" xfId="0" applyNumberFormat="1" applyFont="1" applyFill="1" applyBorder="1" applyAlignment="1">
      <alignment horizontal="center" vertical="center" wrapText="1"/>
    </xf>
    <xf numFmtId="0" fontId="1" fillId="0" borderId="11" xfId="8" applyFont="1" applyFill="1" applyBorder="1" applyAlignment="1">
      <alignment horizontal="center" vertical="center" wrapText="1"/>
    </xf>
    <xf numFmtId="1" fontId="1" fillId="0" borderId="14" xfId="0" applyNumberFormat="1" applyFont="1" applyFill="1" applyBorder="1" applyAlignment="1">
      <alignment horizontal="center" vertical="center" wrapText="1"/>
    </xf>
    <xf numFmtId="0" fontId="1" fillId="0" borderId="15" xfId="8" applyFont="1" applyFill="1" applyBorder="1" applyAlignment="1">
      <alignment vertical="center" wrapText="1"/>
    </xf>
    <xf numFmtId="0" fontId="1" fillId="0" borderId="16" xfId="8" applyFont="1" applyFill="1" applyBorder="1" applyAlignment="1">
      <alignment vertical="center" wrapText="1"/>
    </xf>
    <xf numFmtId="49" fontId="1" fillId="0" borderId="0" xfId="0" applyNumberFormat="1" applyFont="1" applyAlignment="1">
      <alignment horizontal="right" vertical="center" wrapText="1"/>
    </xf>
    <xf numFmtId="49" fontId="5" fillId="0" borderId="0" xfId="0" applyNumberFormat="1" applyFont="1" applyAlignment="1">
      <alignment horizontal="center" vertical="center" wrapText="1"/>
    </xf>
    <xf numFmtId="49" fontId="1" fillId="0" borderId="0" xfId="0" applyNumberFormat="1" applyFont="1" applyBorder="1" applyAlignment="1">
      <alignment horizontal="righ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/>
    </xf>
    <xf numFmtId="1" fontId="1" fillId="0" borderId="11" xfId="0" applyNumberFormat="1" applyFont="1" applyBorder="1" applyAlignment="1">
      <alignment vertical="center" wrapText="1"/>
    </xf>
    <xf numFmtId="2" fontId="1" fillId="0" borderId="11" xfId="0" applyNumberFormat="1" applyFont="1" applyBorder="1" applyAlignment="1">
      <alignment vertical="center" wrapText="1"/>
    </xf>
    <xf numFmtId="1" fontId="1" fillId="0" borderId="12" xfId="0" applyNumberFormat="1" applyFont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right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left" vertical="center" wrapText="1"/>
    </xf>
    <xf numFmtId="1" fontId="1" fillId="0" borderId="13" xfId="0" applyNumberFormat="1" applyFont="1" applyBorder="1" applyAlignment="1">
      <alignment horizontal="center" vertical="center" wrapText="1"/>
    </xf>
    <xf numFmtId="2" fontId="1" fillId="0" borderId="13" xfId="0" applyNumberFormat="1" applyFont="1" applyBorder="1" applyAlignment="1">
      <alignment horizontal="center" vertical="center" wrapText="1"/>
    </xf>
    <xf numFmtId="1" fontId="1" fillId="0" borderId="14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9" fontId="0" fillId="0" borderId="4" xfId="0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/>
    <xf numFmtId="0" fontId="6" fillId="2" borderId="0" xfId="0" applyNumberFormat="1" applyFont="1" applyFill="1"/>
    <xf numFmtId="0" fontId="6" fillId="2" borderId="0" xfId="0" applyNumberFormat="1" applyFont="1" applyFill="1" applyAlignment="1">
      <alignment horizontal="right" vertical="center"/>
    </xf>
    <xf numFmtId="0" fontId="7" fillId="0" borderId="0" xfId="0" applyNumberFormat="1" applyFont="1" applyFill="1" applyAlignment="1">
      <alignment horizontal="center" vertical="center"/>
    </xf>
    <xf numFmtId="0" fontId="6" fillId="0" borderId="0" xfId="0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left"/>
    </xf>
    <xf numFmtId="0" fontId="6" fillId="0" borderId="0" xfId="0" applyNumberFormat="1" applyFont="1" applyFill="1" applyAlignment="1">
      <alignment horizontal="left"/>
    </xf>
    <xf numFmtId="0" fontId="1" fillId="0" borderId="0" xfId="0" applyNumberFormat="1" applyFont="1" applyFill="1" applyAlignment="1">
      <alignment horizontal="right"/>
    </xf>
    <xf numFmtId="0" fontId="6" fillId="0" borderId="15" xfId="0" applyNumberFormat="1" applyFont="1" applyFill="1" applyBorder="1" applyAlignment="1">
      <alignment horizontal="center" vertical="center"/>
    </xf>
    <xf numFmtId="0" fontId="6" fillId="0" borderId="17" xfId="0" applyNumberFormat="1" applyFont="1" applyFill="1" applyBorder="1" applyAlignment="1">
      <alignment horizontal="center" vertical="center"/>
    </xf>
    <xf numFmtId="0" fontId="6" fillId="0" borderId="16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1" fontId="6" fillId="0" borderId="9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2" borderId="18" xfId="0" applyNumberFormat="1" applyFont="1" applyFill="1" applyBorder="1" applyAlignment="1">
      <alignment horizontal="center" vertical="center" wrapText="1"/>
    </xf>
    <xf numFmtId="0" fontId="6" fillId="0" borderId="18" xfId="0" applyNumberFormat="1" applyFont="1" applyFill="1" applyBorder="1" applyAlignment="1">
      <alignment horizontal="center" vertical="center" wrapText="1"/>
    </xf>
    <xf numFmtId="0" fontId="6" fillId="0" borderId="19" xfId="0" applyNumberFormat="1" applyFont="1" applyFill="1" applyBorder="1" applyAlignment="1">
      <alignment horizontal="center" vertical="center" wrapText="1"/>
    </xf>
    <xf numFmtId="1" fontId="6" fillId="0" borderId="5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20" xfId="0" applyNumberFormat="1" applyFont="1" applyFill="1" applyBorder="1" applyAlignment="1">
      <alignment horizontal="center" vertical="center" wrapText="1"/>
    </xf>
    <xf numFmtId="0" fontId="6" fillId="0" borderId="20" xfId="0" applyNumberFormat="1" applyFont="1" applyFill="1" applyBorder="1" applyAlignment="1">
      <alignment horizontal="center" vertical="center"/>
    </xf>
    <xf numFmtId="49" fontId="6" fillId="0" borderId="11" xfId="0" applyNumberFormat="1" applyFont="1" applyFill="1" applyBorder="1" applyAlignment="1">
      <alignment vertical="center" wrapText="1"/>
    </xf>
    <xf numFmtId="181" fontId="6" fillId="0" borderId="11" xfId="0" applyNumberFormat="1" applyFont="1" applyFill="1" applyBorder="1" applyAlignment="1">
      <alignment vertical="center" wrapText="1"/>
    </xf>
    <xf numFmtId="0" fontId="1" fillId="0" borderId="0" xfId="0" applyNumberFormat="1" applyFont="1" applyFill="1"/>
    <xf numFmtId="0" fontId="1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Alignment="1">
      <alignment horizontal="right" vertical="center"/>
    </xf>
    <xf numFmtId="0" fontId="6" fillId="0" borderId="0" xfId="0" applyNumberFormat="1" applyFont="1" applyFill="1" applyAlignment="1">
      <alignment horizontal="left" vertical="center"/>
    </xf>
    <xf numFmtId="0" fontId="6" fillId="0" borderId="0" xfId="0" applyNumberFormat="1" applyFont="1" applyFill="1" applyAlignment="1"/>
    <xf numFmtId="0" fontId="6" fillId="0" borderId="1" xfId="0" applyNumberFormat="1" applyFont="1" applyFill="1" applyBorder="1" applyAlignment="1">
      <alignment horizontal="center" vertical="center" wrapText="1"/>
    </xf>
    <xf numFmtId="1" fontId="6" fillId="0" borderId="7" xfId="0" applyNumberFormat="1" applyFont="1" applyFill="1" applyBorder="1" applyAlignment="1">
      <alignment horizontal="center" vertical="center"/>
    </xf>
    <xf numFmtId="1" fontId="6" fillId="0" borderId="8" xfId="0" applyNumberFormat="1" applyFont="1" applyFill="1" applyBorder="1" applyAlignment="1">
      <alignment horizontal="center" vertical="center" wrapText="1"/>
    </xf>
    <xf numFmtId="1" fontId="6" fillId="0" borderId="5" xfId="0" applyNumberFormat="1" applyFont="1" applyFill="1" applyBorder="1" applyAlignment="1">
      <alignment horizontal="center" vertical="center"/>
    </xf>
    <xf numFmtId="0" fontId="6" fillId="0" borderId="2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1" fontId="6" fillId="0" borderId="20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vertical="center" wrapText="1"/>
    </xf>
    <xf numFmtId="181" fontId="6" fillId="0" borderId="15" xfId="0" applyNumberFormat="1" applyFont="1" applyBorder="1" applyAlignment="1">
      <alignment vertical="center" wrapText="1"/>
    </xf>
    <xf numFmtId="181" fontId="6" fillId="0" borderId="22" xfId="0" applyNumberFormat="1" applyFont="1" applyBorder="1" applyAlignment="1">
      <alignment vertical="center" wrapText="1"/>
    </xf>
    <xf numFmtId="181" fontId="6" fillId="0" borderId="23" xfId="0" applyNumberFormat="1" applyFont="1" applyBorder="1" applyAlignment="1">
      <alignment vertical="center" wrapText="1"/>
    </xf>
    <xf numFmtId="181" fontId="6" fillId="0" borderId="16" xfId="0" applyNumberFormat="1" applyFont="1" applyBorder="1" applyAlignment="1">
      <alignment vertical="center" wrapText="1"/>
    </xf>
    <xf numFmtId="181" fontId="6" fillId="0" borderId="4" xfId="0" applyNumberFormat="1" applyFont="1" applyFill="1" applyBorder="1" applyAlignment="1">
      <alignment vertical="center" wrapText="1"/>
    </xf>
    <xf numFmtId="181" fontId="6" fillId="0" borderId="2" xfId="0" applyNumberFormat="1" applyFont="1" applyFill="1" applyBorder="1" applyAlignment="1">
      <alignment vertical="center" wrapText="1"/>
    </xf>
    <xf numFmtId="0" fontId="6" fillId="0" borderId="9" xfId="0" applyNumberFormat="1" applyFont="1" applyFill="1" applyBorder="1" applyAlignment="1">
      <alignment horizontal="left"/>
    </xf>
    <xf numFmtId="1" fontId="6" fillId="0" borderId="2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vertical="center" wrapText="1"/>
    </xf>
    <xf numFmtId="49" fontId="6" fillId="0" borderId="7" xfId="0" applyNumberFormat="1" applyFont="1" applyFill="1" applyBorder="1" applyAlignment="1">
      <alignment vertical="center" wrapText="1"/>
    </xf>
    <xf numFmtId="181" fontId="6" fillId="0" borderId="10" xfId="0" applyNumberFormat="1" applyFont="1" applyFill="1" applyBorder="1" applyAlignment="1">
      <alignment vertical="center" wrapText="1"/>
    </xf>
    <xf numFmtId="0" fontId="1" fillId="0" borderId="0" xfId="0" applyNumberFormat="1" applyFont="1" applyFill="1" applyAlignment="1">
      <alignment horizontal="left" vertical="center"/>
    </xf>
    <xf numFmtId="0" fontId="7" fillId="0" borderId="0" xfId="0" applyNumberFormat="1" applyFont="1" applyFill="1" applyAlignment="1">
      <alignment horizontal="left" vertical="center"/>
    </xf>
    <xf numFmtId="0" fontId="8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/>
    <xf numFmtId="0" fontId="6" fillId="0" borderId="24" xfId="0" applyNumberFormat="1" applyFont="1" applyFill="1" applyBorder="1" applyAlignment="1">
      <alignment horizontal="center" vertical="center"/>
    </xf>
    <xf numFmtId="0" fontId="6" fillId="0" borderId="25" xfId="0" applyNumberFormat="1" applyFont="1" applyFill="1" applyBorder="1" applyAlignment="1">
      <alignment horizontal="center" vertical="center"/>
    </xf>
    <xf numFmtId="0" fontId="6" fillId="0" borderId="26" xfId="0" applyNumberFormat="1" applyFont="1" applyFill="1" applyBorder="1" applyAlignment="1">
      <alignment horizontal="left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20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/>
    </xf>
    <xf numFmtId="1" fontId="6" fillId="0" borderId="4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left" vertical="center" wrapText="1"/>
    </xf>
    <xf numFmtId="181" fontId="1" fillId="0" borderId="4" xfId="0" applyNumberFormat="1" applyFont="1" applyBorder="1" applyAlignment="1">
      <alignment vertical="center" wrapText="1"/>
    </xf>
    <xf numFmtId="181" fontId="6" fillId="0" borderId="4" xfId="0" applyNumberFormat="1" applyFont="1" applyBorder="1" applyAlignment="1">
      <alignment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4" fontId="2" fillId="3" borderId="4" xfId="0" applyNumberFormat="1" applyFont="1" applyFill="1" applyBorder="1" applyAlignment="1">
      <alignment horizontal="right" vertical="center"/>
    </xf>
    <xf numFmtId="176" fontId="2" fillId="0" borderId="4" xfId="0" applyNumberFormat="1" applyFont="1" applyFill="1" applyBorder="1"/>
    <xf numFmtId="4" fontId="1" fillId="3" borderId="4" xfId="0" applyNumberFormat="1" applyFont="1" applyFill="1" applyBorder="1" applyAlignment="1">
      <alignment horizontal="right" vertical="center"/>
    </xf>
    <xf numFmtId="4" fontId="1" fillId="0" borderId="4" xfId="0" applyNumberFormat="1" applyFont="1" applyFill="1" applyBorder="1" applyAlignment="1">
      <alignment horizontal="right" vertical="center"/>
    </xf>
    <xf numFmtId="4" fontId="2" fillId="0" borderId="4" xfId="0" applyNumberFormat="1" applyFont="1" applyFill="1" applyBorder="1" applyAlignment="1">
      <alignment horizontal="right" vertical="center"/>
    </xf>
    <xf numFmtId="1" fontId="0" fillId="0" borderId="4" xfId="0" applyNumberFormat="1" applyFont="1" applyFill="1" applyBorder="1"/>
    <xf numFmtId="4" fontId="9" fillId="3" borderId="4" xfId="0" applyNumberFormat="1" applyFont="1" applyFill="1" applyBorder="1" applyAlignment="1">
      <alignment horizontal="right" vertical="center"/>
    </xf>
    <xf numFmtId="49" fontId="9" fillId="0" borderId="4" xfId="0" applyNumberFormat="1" applyFont="1" applyFill="1" applyBorder="1" applyAlignment="1">
      <alignment horizontal="center" vertical="center" wrapText="1"/>
    </xf>
    <xf numFmtId="0" fontId="10" fillId="3" borderId="2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left" vertical="center"/>
    </xf>
    <xf numFmtId="0" fontId="6" fillId="2" borderId="0" xfId="0" applyNumberFormat="1" applyFont="1" applyFill="1" applyAlignment="1"/>
    <xf numFmtId="0" fontId="6" fillId="0" borderId="1" xfId="51" applyNumberFormat="1" applyFont="1" applyFill="1" applyBorder="1" applyAlignment="1">
      <alignment horizontal="center" vertical="center" wrapText="1"/>
    </xf>
    <xf numFmtId="0" fontId="6" fillId="2" borderId="15" xfId="51" applyNumberFormat="1" applyFont="1" applyFill="1" applyBorder="1" applyAlignment="1">
      <alignment horizontal="center" vertical="center"/>
    </xf>
    <xf numFmtId="0" fontId="6" fillId="2" borderId="17" xfId="51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Continuous" vertical="center"/>
    </xf>
    <xf numFmtId="0" fontId="6" fillId="0" borderId="7" xfId="0" applyNumberFormat="1" applyFont="1" applyFill="1" applyBorder="1" applyAlignment="1">
      <alignment horizontal="centerContinuous" vertical="center"/>
    </xf>
    <xf numFmtId="0" fontId="6" fillId="0" borderId="4" xfId="51" applyNumberFormat="1" applyFont="1" applyFill="1" applyBorder="1" applyAlignment="1">
      <alignment horizontal="center" vertical="center" wrapText="1"/>
    </xf>
    <xf numFmtId="0" fontId="6" fillId="0" borderId="10" xfId="51" applyNumberFormat="1" applyFont="1" applyFill="1" applyBorder="1" applyAlignment="1">
      <alignment horizontal="center" vertical="center" wrapText="1"/>
    </xf>
    <xf numFmtId="0" fontId="6" fillId="2" borderId="20" xfId="0" applyNumberFormat="1" applyFont="1" applyFill="1" applyBorder="1" applyAlignment="1">
      <alignment horizontal="center" vertical="center" wrapText="1"/>
    </xf>
    <xf numFmtId="0" fontId="6" fillId="0" borderId="20" xfId="51" applyNumberFormat="1" applyFont="1" applyFill="1" applyBorder="1" applyAlignment="1">
      <alignment horizontal="center" vertical="center" wrapText="1"/>
    </xf>
    <xf numFmtId="181" fontId="0" fillId="0" borderId="28" xfId="51" applyNumberFormat="1" applyFont="1" applyBorder="1" applyAlignment="1">
      <alignment vertical="center" wrapText="1"/>
    </xf>
    <xf numFmtId="181" fontId="0" fillId="0" borderId="1" xfId="51" applyNumberFormat="1" applyFont="1" applyBorder="1" applyAlignment="1">
      <alignment vertical="center" wrapText="1"/>
    </xf>
    <xf numFmtId="181" fontId="6" fillId="0" borderId="1" xfId="51" applyNumberFormat="1" applyFont="1" applyBorder="1" applyAlignment="1">
      <alignment vertical="center" wrapText="1"/>
    </xf>
    <xf numFmtId="181" fontId="6" fillId="0" borderId="28" xfId="51" applyNumberFormat="1" applyFont="1" applyBorder="1" applyAlignment="1">
      <alignment vertical="center" wrapText="1"/>
    </xf>
    <xf numFmtId="4" fontId="9" fillId="3" borderId="27" xfId="0" applyNumberFormat="1" applyFont="1" applyFill="1" applyBorder="1" applyAlignment="1">
      <alignment horizontal="right" vertical="center"/>
    </xf>
    <xf numFmtId="0" fontId="6" fillId="2" borderId="16" xfId="51" applyNumberFormat="1" applyFont="1" applyFill="1" applyBorder="1" applyAlignment="1">
      <alignment horizontal="center" vertical="center"/>
    </xf>
    <xf numFmtId="0" fontId="11" fillId="2" borderId="0" xfId="0" applyNumberFormat="1" applyFont="1" applyFill="1"/>
    <xf numFmtId="0" fontId="0" fillId="2" borderId="0" xfId="0" applyNumberFormat="1" applyFont="1" applyFill="1"/>
    <xf numFmtId="176" fontId="0" fillId="0" borderId="0" xfId="0" applyNumberFormat="1" applyFont="1" applyFill="1"/>
    <xf numFmtId="0" fontId="6" fillId="0" borderId="7" xfId="51" applyNumberFormat="1" applyFont="1" applyFill="1" applyBorder="1" applyAlignment="1">
      <alignment horizontal="center" vertical="center" wrapText="1"/>
    </xf>
    <xf numFmtId="0" fontId="6" fillId="0" borderId="5" xfId="51" applyNumberFormat="1" applyFont="1" applyFill="1" applyBorder="1" applyAlignment="1">
      <alignment horizontal="center" vertical="center" wrapText="1"/>
    </xf>
    <xf numFmtId="4" fontId="9" fillId="0" borderId="27" xfId="0" applyNumberFormat="1" applyFont="1" applyFill="1" applyBorder="1" applyAlignment="1">
      <alignment horizontal="right" vertical="center"/>
    </xf>
    <xf numFmtId="1" fontId="6" fillId="0" borderId="10" xfId="51" applyNumberFormat="1" applyFont="1" applyFill="1" applyBorder="1" applyAlignment="1">
      <alignment horizontal="center" vertical="center" wrapText="1"/>
    </xf>
    <xf numFmtId="1" fontId="6" fillId="0" borderId="20" xfId="51" applyNumberFormat="1" applyFont="1" applyFill="1" applyBorder="1" applyAlignment="1">
      <alignment horizontal="center" vertical="center" wrapText="1"/>
    </xf>
    <xf numFmtId="1" fontId="0" fillId="0" borderId="15" xfId="51" applyNumberFormat="1" applyFont="1" applyFill="1" applyBorder="1" applyAlignment="1">
      <alignment horizontal="center" vertical="center"/>
    </xf>
    <xf numFmtId="1" fontId="0" fillId="0" borderId="17" xfId="51" applyNumberFormat="1" applyFont="1" applyFill="1" applyBorder="1" applyAlignment="1">
      <alignment horizontal="center" vertical="center"/>
    </xf>
    <xf numFmtId="1" fontId="0" fillId="0" borderId="16" xfId="51" applyNumberFormat="1" applyFont="1" applyFill="1" applyBorder="1" applyAlignment="1">
      <alignment horizontal="center" vertical="center"/>
    </xf>
    <xf numFmtId="1" fontId="0" fillId="0" borderId="0" xfId="0" applyNumberFormat="1" applyFont="1" applyFill="1" applyBorder="1"/>
    <xf numFmtId="1" fontId="0" fillId="0" borderId="11" xfId="0" applyNumberFormat="1" applyFont="1" applyFill="1" applyBorder="1" applyAlignment="1">
      <alignment horizontal="center" vertical="center"/>
    </xf>
    <xf numFmtId="0" fontId="6" fillId="0" borderId="11" xfId="51" applyNumberFormat="1" applyFont="1" applyFill="1" applyBorder="1" applyAlignment="1">
      <alignment horizontal="center" vertical="center" wrapText="1"/>
    </xf>
    <xf numFmtId="181" fontId="0" fillId="0" borderId="11" xfId="0" applyNumberFormat="1" applyFont="1" applyBorder="1" applyAlignment="1">
      <alignment wrapText="1"/>
    </xf>
    <xf numFmtId="1" fontId="0" fillId="0" borderId="11" xfId="0" applyNumberFormat="1" applyFont="1" applyFill="1" applyBorder="1" applyAlignment="1">
      <alignment horizontal="center" vertical="center" wrapText="1"/>
    </xf>
    <xf numFmtId="1" fontId="0" fillId="0" borderId="0" xfId="0" applyNumberFormat="1" applyFont="1" applyFill="1" applyAlignment="1">
      <alignment vertical="center"/>
    </xf>
    <xf numFmtId="1" fontId="0" fillId="0" borderId="0" xfId="0" applyNumberFormat="1" applyFont="1" applyFill="1" applyBorder="1" applyAlignment="1">
      <alignment vertical="center"/>
    </xf>
    <xf numFmtId="1" fontId="6" fillId="0" borderId="0" xfId="0" applyNumberFormat="1" applyFont="1" applyFill="1" applyAlignment="1">
      <alignment vertical="center"/>
    </xf>
    <xf numFmtId="0" fontId="12" fillId="2" borderId="0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15" xfId="0" applyNumberFormat="1" applyFont="1" applyFill="1" applyBorder="1" applyAlignment="1">
      <alignment horizontal="center" vertical="center" wrapText="1"/>
    </xf>
    <xf numFmtId="0" fontId="6" fillId="0" borderId="17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center" wrapText="1"/>
    </xf>
    <xf numFmtId="0" fontId="6" fillId="0" borderId="24" xfId="0" applyNumberFormat="1" applyFont="1" applyFill="1" applyBorder="1" applyAlignment="1">
      <alignment horizontal="center" vertical="center" wrapText="1"/>
    </xf>
    <xf numFmtId="49" fontId="6" fillId="0" borderId="20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center" vertical="center"/>
    </xf>
    <xf numFmtId="181" fontId="6" fillId="0" borderId="11" xfId="0" applyNumberFormat="1" applyFont="1" applyBorder="1" applyAlignment="1">
      <alignment vertical="center" wrapText="1"/>
    </xf>
    <xf numFmtId="4" fontId="9" fillId="3" borderId="11" xfId="0" applyNumberFormat="1" applyFont="1" applyFill="1" applyBorder="1" applyAlignment="1">
      <alignment horizontal="right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" fontId="10" fillId="3" borderId="11" xfId="0" applyNumberFormat="1" applyFont="1" applyFill="1" applyBorder="1" applyAlignment="1">
      <alignment horizontal="right" vertical="center"/>
    </xf>
    <xf numFmtId="4" fontId="9" fillId="0" borderId="11" xfId="0" applyNumberFormat="1" applyFont="1" applyFill="1" applyBorder="1" applyAlignment="1">
      <alignment horizontal="right" vertical="center"/>
    </xf>
    <xf numFmtId="0" fontId="0" fillId="0" borderId="0" xfId="0" applyNumberFormat="1" applyFont="1" applyFill="1" applyBorder="1" applyAlignment="1">
      <alignment vertical="center"/>
    </xf>
    <xf numFmtId="0" fontId="6" fillId="0" borderId="16" xfId="0" applyNumberFormat="1" applyFont="1" applyFill="1" applyBorder="1" applyAlignment="1">
      <alignment horizontal="center" vertical="center" wrapText="1"/>
    </xf>
    <xf numFmtId="1" fontId="6" fillId="0" borderId="15" xfId="0" applyNumberFormat="1" applyFont="1" applyFill="1" applyBorder="1" applyAlignment="1">
      <alignment horizontal="center" vertical="center" wrapText="1"/>
    </xf>
    <xf numFmtId="1" fontId="6" fillId="0" borderId="17" xfId="0" applyNumberFormat="1" applyFont="1" applyFill="1" applyBorder="1" applyAlignment="1">
      <alignment horizontal="center" vertical="center" wrapText="1"/>
    </xf>
    <xf numFmtId="1" fontId="6" fillId="0" borderId="16" xfId="0" applyNumberFormat="1" applyFont="1" applyFill="1" applyBorder="1" applyAlignment="1">
      <alignment horizontal="center" vertical="center" wrapText="1"/>
    </xf>
    <xf numFmtId="1" fontId="6" fillId="0" borderId="12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Alignment="1">
      <alignment horizontal="right" vertical="center"/>
    </xf>
    <xf numFmtId="0" fontId="6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/>
    <xf numFmtId="0" fontId="2" fillId="0" borderId="0" xfId="0" applyNumberFormat="1" applyFont="1" applyFill="1"/>
    <xf numFmtId="0" fontId="1" fillId="0" borderId="0" xfId="0" applyNumberFormat="1" applyFont="1" applyFill="1" applyBorder="1" applyAlignment="1">
      <alignment horizontal="left"/>
    </xf>
    <xf numFmtId="0" fontId="1" fillId="0" borderId="15" xfId="0" applyNumberFormat="1" applyFont="1" applyFill="1" applyBorder="1" applyAlignment="1">
      <alignment horizontal="center" vertical="center"/>
    </xf>
    <xf numFmtId="0" fontId="1" fillId="0" borderId="26" xfId="0" applyNumberFormat="1" applyFont="1" applyFill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4" fontId="1" fillId="0" borderId="26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4" xfId="0" applyNumberFormat="1" applyFont="1" applyFill="1" applyBorder="1" applyAlignment="1">
      <alignment vertical="center"/>
    </xf>
    <xf numFmtId="181" fontId="1" fillId="0" borderId="16" xfId="0" applyNumberFormat="1" applyFont="1" applyBorder="1" applyAlignment="1">
      <alignment vertical="center" wrapText="1"/>
    </xf>
    <xf numFmtId="181" fontId="1" fillId="0" borderId="11" xfId="0" applyNumberFormat="1" applyFont="1" applyBorder="1" applyAlignment="1">
      <alignment vertical="center" wrapText="1"/>
    </xf>
    <xf numFmtId="1" fontId="1" fillId="0" borderId="1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181" fontId="1" fillId="0" borderId="4" xfId="0" applyNumberFormat="1" applyFont="1" applyBorder="1" applyAlignment="1">
      <alignment horizontal="right" vertical="center" wrapText="1"/>
    </xf>
    <xf numFmtId="0" fontId="13" fillId="0" borderId="0" xfId="0" applyNumberFormat="1" applyFont="1" applyFill="1" applyAlignment="1">
      <alignment horizontal="center"/>
    </xf>
    <xf numFmtId="0" fontId="14" fillId="0" borderId="0" xfId="0" applyNumberFormat="1" applyFont="1" applyFill="1"/>
    <xf numFmtId="0" fontId="11" fillId="0" borderId="0" xfId="0" applyNumberFormat="1" applyFont="1" applyFill="1" applyAlignment="1">
      <alignment horizontal="center"/>
    </xf>
    <xf numFmtId="0" fontId="2" fillId="0" borderId="0" xfId="0" applyNumberFormat="1" applyFont="1" applyFill="1" applyAlignment="1">
      <alignment horizontal="center"/>
    </xf>
    <xf numFmtId="0" fontId="1" fillId="2" borderId="0" xfId="0" applyNumberFormat="1" applyFont="1" applyFill="1"/>
    <xf numFmtId="0" fontId="1" fillId="2" borderId="0" xfId="0" applyNumberFormat="1" applyFont="1" applyFill="1" applyAlignment="1"/>
    <xf numFmtId="0" fontId="1" fillId="0" borderId="17" xfId="0" applyNumberFormat="1" applyFont="1" applyFill="1" applyBorder="1" applyAlignment="1">
      <alignment horizontal="center" vertical="center"/>
    </xf>
    <xf numFmtId="0" fontId="1" fillId="0" borderId="16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1" fillId="2" borderId="18" xfId="0" applyNumberFormat="1" applyFont="1" applyFill="1" applyBorder="1" applyAlignment="1">
      <alignment horizontal="center" vertical="center" wrapText="1"/>
    </xf>
    <xf numFmtId="0" fontId="1" fillId="0" borderId="19" xfId="0" applyNumberFormat="1" applyFont="1" applyFill="1" applyBorder="1" applyAlignment="1">
      <alignment horizontal="center" vertical="center" wrapText="1"/>
    </xf>
    <xf numFmtId="0" fontId="1" fillId="0" borderId="29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vertical="center" wrapText="1"/>
    </xf>
    <xf numFmtId="49" fontId="1" fillId="0" borderId="4" xfId="0" applyNumberFormat="1" applyFont="1" applyFill="1" applyBorder="1" applyAlignment="1">
      <alignment vertical="center" wrapText="1"/>
    </xf>
    <xf numFmtId="49" fontId="1" fillId="0" borderId="4" xfId="0" applyNumberFormat="1" applyFont="1" applyFill="1" applyBorder="1" applyAlignment="1">
      <alignment horizontal="left" vertical="center" wrapText="1"/>
    </xf>
    <xf numFmtId="0" fontId="9" fillId="3" borderId="4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9" fillId="3" borderId="27" xfId="0" applyNumberFormat="1" applyFont="1" applyFill="1" applyBorder="1" applyAlignment="1">
      <alignment horizontal="left" vertical="center"/>
    </xf>
    <xf numFmtId="0" fontId="1" fillId="2" borderId="0" xfId="0" applyNumberFormat="1" applyFont="1" applyFill="1" applyAlignment="1">
      <alignment horizontal="right" vertical="center"/>
    </xf>
    <xf numFmtId="181" fontId="1" fillId="0" borderId="22" xfId="0" applyNumberFormat="1" applyFont="1" applyBorder="1" applyAlignment="1">
      <alignment vertical="center" wrapText="1"/>
    </xf>
    <xf numFmtId="181" fontId="1" fillId="0" borderId="30" xfId="0" applyNumberFormat="1" applyFont="1" applyBorder="1" applyAlignment="1">
      <alignment vertical="center" wrapText="1"/>
    </xf>
    <xf numFmtId="1" fontId="0" fillId="0" borderId="0" xfId="0" applyNumberFormat="1" applyFont="1" applyFill="1" applyAlignment="1">
      <alignment horizontal="center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" fontId="9" fillId="0" borderId="4" xfId="0" applyNumberFormat="1" applyFont="1" applyFill="1" applyBorder="1" applyAlignment="1">
      <alignment horizontal="right" vertical="center"/>
    </xf>
    <xf numFmtId="181" fontId="6" fillId="0" borderId="4" xfId="0" applyNumberFormat="1" applyFont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left" vertical="center"/>
    </xf>
    <xf numFmtId="0" fontId="9" fillId="0" borderId="4" xfId="0" applyNumberFormat="1" applyFont="1" applyFill="1" applyBorder="1" applyAlignment="1">
      <alignment horizontal="left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Fill="1" applyBorder="1" applyAlignment="1">
      <alignment horizontal="center" vertical="center"/>
    </xf>
    <xf numFmtId="0" fontId="1" fillId="0" borderId="18" xfId="0" applyNumberFormat="1" applyFont="1" applyFill="1" applyBorder="1" applyAlignment="1">
      <alignment horizontal="center" vertical="center"/>
    </xf>
    <xf numFmtId="4" fontId="1" fillId="0" borderId="18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/>
    </xf>
    <xf numFmtId="181" fontId="1" fillId="0" borderId="14" xfId="0" applyNumberFormat="1" applyFont="1" applyBorder="1" applyAlignment="1">
      <alignment vertical="center" wrapText="1"/>
    </xf>
    <xf numFmtId="181" fontId="1" fillId="0" borderId="12" xfId="0" applyNumberFormat="1" applyFont="1" applyBorder="1" applyAlignment="1">
      <alignment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181" fontId="1" fillId="0" borderId="11" xfId="0" applyNumberFormat="1" applyFont="1" applyBorder="1" applyAlignment="1">
      <alignment horizontal="right" vertical="center" wrapText="1"/>
    </xf>
    <xf numFmtId="0" fontId="15" fillId="0" borderId="0" xfId="0" applyNumberFormat="1" applyFont="1" applyFill="1"/>
    <xf numFmtId="1" fontId="16" fillId="0" borderId="0" xfId="0" applyNumberFormat="1" applyFont="1" applyFill="1"/>
    <xf numFmtId="182" fontId="17" fillId="0" borderId="0" xfId="0" applyNumberFormat="1" applyFont="1" applyFill="1" applyAlignment="1">
      <alignment horizontal="center" vertical="top"/>
    </xf>
    <xf numFmtId="1" fontId="18" fillId="0" borderId="0" xfId="0" applyNumberFormat="1" applyFont="1" applyFill="1" applyAlignment="1">
      <alignment horizontal="center" vertical="center"/>
    </xf>
    <xf numFmtId="1" fontId="19" fillId="0" borderId="0" xfId="0" applyNumberFormat="1" applyFont="1" applyFill="1" applyAlignment="1">
      <alignment horizontal="center"/>
    </xf>
    <xf numFmtId="1" fontId="19" fillId="0" borderId="0" xfId="0" applyNumberFormat="1" applyFont="1" applyFill="1" applyAlignment="1">
      <alignment horizontal="center" vertical="center"/>
    </xf>
  </cellXfs>
  <cellStyles count="93">
    <cellStyle name="常规" xfId="0" builtinId="0"/>
    <cellStyle name="货币[0]" xfId="1" builtinId="7"/>
    <cellStyle name="Calculation 1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标题 4" xfId="15" builtinId="19"/>
    <cellStyle name="Note 1" xfId="16"/>
    <cellStyle name="Heading 2 1" xfId="17"/>
    <cellStyle name="Check Cell 1" xfId="18"/>
    <cellStyle name="60% - 强调文字颜色 2" xfId="19" builtinId="36"/>
    <cellStyle name="警告文本" xfId="20" builtinId="11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常规棚户区改造绩效目标" xfId="39"/>
    <cellStyle name="20% - 强调文字颜色 1" xfId="40" builtinId="30"/>
    <cellStyle name="Linked Cell 1" xfId="41"/>
    <cellStyle name="40% - 强调文字颜色 1" xfId="42" builtinId="31"/>
    <cellStyle name="20% - 强调文字颜色 2" xfId="43" builtinId="34"/>
    <cellStyle name="40% - 强调文字颜色 2" xfId="44" builtinId="35"/>
    <cellStyle name="Input 1" xfId="45"/>
    <cellStyle name="Warning Text 1" xfId="46"/>
    <cellStyle name="强调文字颜色 3" xfId="47" builtinId="37"/>
    <cellStyle name="Heading 4 1" xfId="48"/>
    <cellStyle name="强调文字颜色 4" xfId="49" builtinId="41"/>
    <cellStyle name="20% - 强调文字颜色 4" xfId="50" builtinId="42"/>
    <cellStyle name="Title 1" xfId="51"/>
    <cellStyle name="40% - 强调文字颜色 4" xfId="52" builtinId="43"/>
    <cellStyle name="强调文字颜色 5" xfId="53" builtinId="45"/>
    <cellStyle name="40% - 强调文字颜色 5" xfId="54" builtinId="47"/>
    <cellStyle name="Heading 3 1" xfId="55"/>
    <cellStyle name="Output 1" xfId="56"/>
    <cellStyle name="60% - 强调文字颜色 5" xfId="57" builtinId="48"/>
    <cellStyle name="强调文字颜色 6" xfId="58" builtinId="49"/>
    <cellStyle name="40% - 强调文字颜色 6" xfId="59" builtinId="51"/>
    <cellStyle name="60% - 强调文字颜色 6" xfId="60" builtinId="52"/>
    <cellStyle name="常规3" xfId="61"/>
    <cellStyle name="Explanatory Text 1" xfId="62"/>
    <cellStyle name="20% - Accent5 1" xfId="63"/>
    <cellStyle name="60% - Accent2 1" xfId="64"/>
    <cellStyle name="20% - Accent4 1" xfId="65"/>
    <cellStyle name="20% - Accent3 1" xfId="66"/>
    <cellStyle name="Neutral 1" xfId="67"/>
    <cellStyle name="20% - Accent2 1" xfId="68"/>
    <cellStyle name="Accent5 1" xfId="69"/>
    <cellStyle name="Total 1" xfId="70"/>
    <cellStyle name="40% - Accent2 1" xfId="71"/>
    <cellStyle name="Good 1" xfId="72"/>
    <cellStyle name="Heading 1 1" xfId="73"/>
    <cellStyle name="Accent2 1" xfId="74"/>
    <cellStyle name="Accent6 1" xfId="75"/>
    <cellStyle name="20% - Accent1 1" xfId="76"/>
    <cellStyle name="40% - Accent1 1" xfId="77"/>
    <cellStyle name="常规 2" xfId="78"/>
    <cellStyle name="40% - Accent3 1" xfId="79"/>
    <cellStyle name="60% - Accent3 1" xfId="80"/>
    <cellStyle name="60% - Accent1 1" xfId="81"/>
    <cellStyle name="20% - Accent6 1" xfId="82"/>
    <cellStyle name="40% - Accent4 1" xfId="83"/>
    <cellStyle name="40% - Accent5 1" xfId="84"/>
    <cellStyle name="40% - Accent6 1" xfId="85"/>
    <cellStyle name="60% - Accent4 1" xfId="86"/>
    <cellStyle name="60% - Accent5 1" xfId="87"/>
    <cellStyle name="60% - Accent6 1" xfId="88"/>
    <cellStyle name="Accent1 1" xfId="89"/>
    <cellStyle name="Accent3 1" xfId="90"/>
    <cellStyle name="Accent4 1" xfId="91"/>
    <cellStyle name="Bad 1" xfId="9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9"/>
  <sheetViews>
    <sheetView showGridLines="0" showZeros="0" workbookViewId="0">
      <selection activeCell="A1" sqref="A1"/>
    </sheetView>
  </sheetViews>
  <sheetFormatPr defaultColWidth="8" defaultRowHeight="11.25"/>
  <cols>
    <col min="1" max="1" width="163.877777777778" customWidth="1"/>
  </cols>
  <sheetData>
    <row r="1" ht="27.75" customHeight="1" spans="1:1">
      <c r="A1" s="255" t="s">
        <v>0</v>
      </c>
    </row>
    <row r="3" ht="63.75" customHeight="1" spans="1:1">
      <c r="A3" s="256" t="s">
        <v>1</v>
      </c>
    </row>
    <row r="4" ht="107.25" customHeight="1" spans="1:1">
      <c r="A4" s="257" t="s">
        <v>2</v>
      </c>
    </row>
    <row r="5" ht="409.5" hidden="1" customHeight="1" spans="1:1">
      <c r="A5" s="163"/>
    </row>
    <row r="6" ht="22.5" customHeight="1" spans="1:1">
      <c r="A6" s="258"/>
    </row>
    <row r="7" ht="57" customHeight="1" spans="1:1">
      <c r="A7" s="258"/>
    </row>
    <row r="8" ht="78" customHeight="1"/>
    <row r="9" ht="82.5" customHeight="1" spans="1:1">
      <c r="A9" s="259" t="s">
        <v>3</v>
      </c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showGridLines="0" showZeros="0" workbookViewId="0">
      <selection activeCell="A1" sqref="A1"/>
    </sheetView>
  </sheetViews>
  <sheetFormatPr defaultColWidth="8" defaultRowHeight="11.25" outlineLevelCol="7"/>
  <cols>
    <col min="1" max="1" width="15.5" customWidth="1"/>
    <col min="2" max="2" width="38.8777777777778" customWidth="1"/>
    <col min="3" max="8" width="18" customWidth="1"/>
  </cols>
  <sheetData>
    <row r="1" ht="20.1" customHeight="1" spans="1:8">
      <c r="A1" s="77"/>
      <c r="B1" s="77"/>
      <c r="C1" s="77"/>
      <c r="D1" s="77"/>
      <c r="E1" s="78"/>
      <c r="F1" s="77"/>
      <c r="G1" s="77"/>
      <c r="H1" s="79" t="s">
        <v>337</v>
      </c>
    </row>
    <row r="2" ht="25.5" customHeight="1" spans="1:8">
      <c r="A2" s="55" t="s">
        <v>338</v>
      </c>
      <c r="B2" s="55"/>
      <c r="C2" s="55"/>
      <c r="D2" s="55"/>
      <c r="E2" s="55"/>
      <c r="F2" s="55"/>
      <c r="G2" s="55"/>
      <c r="H2" s="55"/>
    </row>
    <row r="3" ht="20.1" customHeight="1" spans="1:8">
      <c r="A3" s="80" t="s">
        <v>333</v>
      </c>
      <c r="B3" s="81"/>
      <c r="C3" s="81"/>
      <c r="D3" s="81"/>
      <c r="E3" s="81"/>
      <c r="F3" s="81"/>
      <c r="G3" s="81"/>
      <c r="H3" s="79" t="s">
        <v>7</v>
      </c>
    </row>
    <row r="4" ht="20.1" customHeight="1" spans="1:8">
      <c r="A4" s="82" t="s">
        <v>339</v>
      </c>
      <c r="B4" s="82" t="s">
        <v>340</v>
      </c>
      <c r="C4" s="64" t="s">
        <v>341</v>
      </c>
      <c r="D4" s="64"/>
      <c r="E4" s="74"/>
      <c r="F4" s="74"/>
      <c r="G4" s="74"/>
      <c r="H4" s="64"/>
    </row>
    <row r="5" ht="20.1" customHeight="1" spans="1:8">
      <c r="A5" s="82"/>
      <c r="B5" s="82"/>
      <c r="C5" s="83" t="s">
        <v>59</v>
      </c>
      <c r="D5" s="66" t="s">
        <v>221</v>
      </c>
      <c r="E5" s="60" t="s">
        <v>342</v>
      </c>
      <c r="F5" s="61"/>
      <c r="G5" s="62"/>
      <c r="H5" s="84" t="s">
        <v>226</v>
      </c>
    </row>
    <row r="6" ht="33.75" customHeight="1" spans="1:8">
      <c r="A6" s="72"/>
      <c r="B6" s="72"/>
      <c r="C6" s="85"/>
      <c r="D6" s="73"/>
      <c r="E6" s="86" t="s">
        <v>148</v>
      </c>
      <c r="F6" s="87" t="s">
        <v>343</v>
      </c>
      <c r="G6" s="70" t="s">
        <v>344</v>
      </c>
      <c r="H6" s="88"/>
    </row>
    <row r="7" ht="20.1" customHeight="1" spans="1:8">
      <c r="A7" s="89"/>
      <c r="B7" s="89" t="s">
        <v>73</v>
      </c>
      <c r="C7" s="90">
        <f>G7+H7</f>
        <v>29.21</v>
      </c>
      <c r="D7" s="91"/>
      <c r="E7" s="92">
        <v>27</v>
      </c>
      <c r="F7" s="91"/>
      <c r="G7" s="92">
        <v>27</v>
      </c>
      <c r="H7" s="93">
        <v>2.21</v>
      </c>
    </row>
    <row r="8" ht="20.1" customHeight="1" spans="1:8">
      <c r="A8" s="89"/>
      <c r="B8" s="89" t="s">
        <v>85</v>
      </c>
      <c r="C8" s="90">
        <f>G8+H8</f>
        <v>29.21</v>
      </c>
      <c r="D8" s="91"/>
      <c r="E8" s="92">
        <v>27</v>
      </c>
      <c r="F8" s="91"/>
      <c r="G8" s="92">
        <v>27</v>
      </c>
      <c r="H8" s="93">
        <v>2.21</v>
      </c>
    </row>
    <row r="9" ht="20.1" customHeight="1" spans="1:8">
      <c r="A9" s="89" t="s">
        <v>77</v>
      </c>
      <c r="B9" s="89" t="s">
        <v>1</v>
      </c>
      <c r="C9" s="90">
        <f>G9+H9</f>
        <v>29.21</v>
      </c>
      <c r="D9" s="91"/>
      <c r="E9" s="92">
        <v>27</v>
      </c>
      <c r="F9" s="91"/>
      <c r="G9" s="92">
        <v>27</v>
      </c>
      <c r="H9" s="93">
        <v>2.21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showGridLines="0" showZeros="0" workbookViewId="0">
      <selection activeCell="A1" sqref="A1"/>
    </sheetView>
  </sheetViews>
  <sheetFormatPr defaultColWidth="8" defaultRowHeight="11.25" outlineLevelCol="7"/>
  <cols>
    <col min="1" max="3" width="5.62222222222222" customWidth="1"/>
    <col min="4" max="4" width="17" customWidth="1"/>
    <col min="5" max="5" width="92.3777777777778" customWidth="1"/>
    <col min="6" max="8" width="18.1222222222222" customWidth="1"/>
    <col min="9" max="245" width="10.6222222222222" customWidth="1"/>
  </cols>
  <sheetData>
    <row r="1" ht="20.1" customHeight="1" spans="1:8">
      <c r="A1" s="52"/>
      <c r="B1" s="53"/>
      <c r="C1" s="53"/>
      <c r="D1" s="53"/>
      <c r="E1" s="53"/>
      <c r="F1" s="53"/>
      <c r="G1" s="53"/>
      <c r="H1" s="54" t="s">
        <v>345</v>
      </c>
    </row>
    <row r="2" ht="20.1" customHeight="1" spans="1:8">
      <c r="A2" s="55" t="s">
        <v>346</v>
      </c>
      <c r="B2" s="55"/>
      <c r="C2" s="55"/>
      <c r="D2" s="55"/>
      <c r="E2" s="55"/>
      <c r="F2" s="55"/>
      <c r="G2" s="55"/>
      <c r="H2" s="55"/>
    </row>
    <row r="3" ht="20.1" customHeight="1" spans="1:8">
      <c r="A3" s="56" t="s">
        <v>333</v>
      </c>
      <c r="B3" s="57"/>
      <c r="C3" s="57"/>
      <c r="D3" s="57"/>
      <c r="E3" s="57"/>
      <c r="F3" s="58"/>
      <c r="G3" s="58"/>
      <c r="H3" s="79" t="s">
        <v>7</v>
      </c>
    </row>
    <row r="4" ht="20.1" customHeight="1" spans="1:8">
      <c r="A4" s="60" t="s">
        <v>58</v>
      </c>
      <c r="B4" s="61"/>
      <c r="C4" s="61"/>
      <c r="D4" s="61"/>
      <c r="E4" s="62"/>
      <c r="F4" s="63" t="s">
        <v>347</v>
      </c>
      <c r="G4" s="64"/>
      <c r="H4" s="64"/>
    </row>
    <row r="5" ht="20.1" customHeight="1" spans="1:8">
      <c r="A5" s="60" t="s">
        <v>67</v>
      </c>
      <c r="B5" s="61"/>
      <c r="C5" s="62"/>
      <c r="D5" s="65" t="s">
        <v>68</v>
      </c>
      <c r="E5" s="66" t="s">
        <v>84</v>
      </c>
      <c r="F5" s="67" t="s">
        <v>59</v>
      </c>
      <c r="G5" s="67" t="s">
        <v>80</v>
      </c>
      <c r="H5" s="64" t="s">
        <v>81</v>
      </c>
    </row>
    <row r="6" ht="20.1" customHeight="1" spans="1:8">
      <c r="A6" s="68" t="s">
        <v>70</v>
      </c>
      <c r="B6" s="69" t="s">
        <v>71</v>
      </c>
      <c r="C6" s="70" t="s">
        <v>72</v>
      </c>
      <c r="D6" s="71"/>
      <c r="E6" s="72"/>
      <c r="F6" s="73"/>
      <c r="G6" s="73"/>
      <c r="H6" s="74"/>
    </row>
    <row r="7" ht="20.1" customHeight="1" spans="1:8">
      <c r="A7" s="89" t="s">
        <v>85</v>
      </c>
      <c r="B7" s="89" t="s">
        <v>85</v>
      </c>
      <c r="C7" s="89" t="s">
        <v>85</v>
      </c>
      <c r="D7" s="89" t="s">
        <v>85</v>
      </c>
      <c r="E7" s="89" t="s">
        <v>85</v>
      </c>
      <c r="F7" s="94">
        <f t="shared" ref="F7:F16" si="0">SUM(L13:M13)</f>
        <v>0</v>
      </c>
      <c r="G7" s="95" t="s">
        <v>85</v>
      </c>
      <c r="H7" s="94" t="s">
        <v>85</v>
      </c>
    </row>
    <row r="8" ht="20.1" customHeight="1" spans="1:8">
      <c r="A8" s="89" t="s">
        <v>85</v>
      </c>
      <c r="B8" s="89" t="s">
        <v>85</v>
      </c>
      <c r="C8" s="89" t="s">
        <v>85</v>
      </c>
      <c r="D8" s="89" t="s">
        <v>85</v>
      </c>
      <c r="E8" s="89" t="s">
        <v>85</v>
      </c>
      <c r="F8" s="94">
        <f t="shared" si="0"/>
        <v>0</v>
      </c>
      <c r="G8" s="95" t="s">
        <v>85</v>
      </c>
      <c r="H8" s="94" t="s">
        <v>85</v>
      </c>
    </row>
    <row r="9" ht="20.1" customHeight="1" spans="1:8">
      <c r="A9" s="89" t="s">
        <v>85</v>
      </c>
      <c r="B9" s="89" t="s">
        <v>85</v>
      </c>
      <c r="C9" s="89" t="s">
        <v>85</v>
      </c>
      <c r="D9" s="89" t="s">
        <v>85</v>
      </c>
      <c r="E9" s="89" t="s">
        <v>85</v>
      </c>
      <c r="F9" s="94">
        <f t="shared" si="0"/>
        <v>0</v>
      </c>
      <c r="G9" s="95" t="s">
        <v>85</v>
      </c>
      <c r="H9" s="94" t="s">
        <v>85</v>
      </c>
    </row>
    <row r="10" ht="20.1" customHeight="1" spans="1:8">
      <c r="A10" s="89" t="s">
        <v>85</v>
      </c>
      <c r="B10" s="89" t="s">
        <v>85</v>
      </c>
      <c r="C10" s="89" t="s">
        <v>85</v>
      </c>
      <c r="D10" s="89" t="s">
        <v>85</v>
      </c>
      <c r="E10" s="89" t="s">
        <v>85</v>
      </c>
      <c r="F10" s="94">
        <f t="shared" si="0"/>
        <v>0</v>
      </c>
      <c r="G10" s="95" t="s">
        <v>85</v>
      </c>
      <c r="H10" s="94" t="s">
        <v>85</v>
      </c>
    </row>
    <row r="11" ht="20.1" customHeight="1" spans="1:8">
      <c r="A11" s="89" t="s">
        <v>85</v>
      </c>
      <c r="B11" s="89" t="s">
        <v>85</v>
      </c>
      <c r="C11" s="89" t="s">
        <v>85</v>
      </c>
      <c r="D11" s="89" t="s">
        <v>85</v>
      </c>
      <c r="E11" s="89" t="s">
        <v>85</v>
      </c>
      <c r="F11" s="94">
        <f t="shared" si="0"/>
        <v>0</v>
      </c>
      <c r="G11" s="95" t="s">
        <v>85</v>
      </c>
      <c r="H11" s="94" t="s">
        <v>85</v>
      </c>
    </row>
    <row r="12" ht="20.1" customHeight="1" spans="1:8">
      <c r="A12" s="89" t="s">
        <v>85</v>
      </c>
      <c r="B12" s="89" t="s">
        <v>85</v>
      </c>
      <c r="C12" s="89" t="s">
        <v>85</v>
      </c>
      <c r="D12" s="89" t="s">
        <v>85</v>
      </c>
      <c r="E12" s="89" t="s">
        <v>85</v>
      </c>
      <c r="F12" s="94">
        <f t="shared" si="0"/>
        <v>0</v>
      </c>
      <c r="G12" s="95" t="s">
        <v>85</v>
      </c>
      <c r="H12" s="94" t="s">
        <v>85</v>
      </c>
    </row>
    <row r="13" ht="20.1" customHeight="1" spans="1:8">
      <c r="A13" s="89" t="s">
        <v>85</v>
      </c>
      <c r="B13" s="89" t="s">
        <v>85</v>
      </c>
      <c r="C13" s="89" t="s">
        <v>85</v>
      </c>
      <c r="D13" s="89" t="s">
        <v>85</v>
      </c>
      <c r="E13" s="89" t="s">
        <v>85</v>
      </c>
      <c r="F13" s="94">
        <f t="shared" si="0"/>
        <v>0</v>
      </c>
      <c r="G13" s="95" t="s">
        <v>85</v>
      </c>
      <c r="H13" s="94" t="s">
        <v>85</v>
      </c>
    </row>
    <row r="14" ht="20.1" customHeight="1" spans="1:8">
      <c r="A14" s="89" t="s">
        <v>85</v>
      </c>
      <c r="B14" s="89" t="s">
        <v>85</v>
      </c>
      <c r="C14" s="89" t="s">
        <v>85</v>
      </c>
      <c r="D14" s="89" t="s">
        <v>85</v>
      </c>
      <c r="E14" s="89" t="s">
        <v>85</v>
      </c>
      <c r="F14" s="94">
        <f t="shared" si="0"/>
        <v>0</v>
      </c>
      <c r="G14" s="95" t="s">
        <v>85</v>
      </c>
      <c r="H14" s="94" t="s">
        <v>85</v>
      </c>
    </row>
    <row r="15" ht="20.1" customHeight="1" spans="1:8">
      <c r="A15" s="89" t="s">
        <v>85</v>
      </c>
      <c r="B15" s="89" t="s">
        <v>85</v>
      </c>
      <c r="C15" s="89" t="s">
        <v>85</v>
      </c>
      <c r="D15" s="89" t="s">
        <v>85</v>
      </c>
      <c r="E15" s="89" t="s">
        <v>85</v>
      </c>
      <c r="F15" s="94">
        <f t="shared" si="0"/>
        <v>0</v>
      </c>
      <c r="G15" s="95" t="s">
        <v>85</v>
      </c>
      <c r="H15" s="94" t="s">
        <v>85</v>
      </c>
    </row>
    <row r="16" ht="20.1" customHeight="1" spans="1:8">
      <c r="A16" s="89" t="s">
        <v>85</v>
      </c>
      <c r="B16" s="89" t="s">
        <v>85</v>
      </c>
      <c r="C16" s="89" t="s">
        <v>85</v>
      </c>
      <c r="D16" s="89" t="s">
        <v>85</v>
      </c>
      <c r="E16" s="89" t="s">
        <v>85</v>
      </c>
      <c r="F16" s="94">
        <f t="shared" si="0"/>
        <v>0</v>
      </c>
      <c r="G16" s="95" t="s">
        <v>85</v>
      </c>
      <c r="H16" s="94" t="s">
        <v>85</v>
      </c>
    </row>
  </sheetData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showGridLines="0" showZeros="0" workbookViewId="0">
      <selection activeCell="A1" sqref="A1"/>
    </sheetView>
  </sheetViews>
  <sheetFormatPr defaultColWidth="8" defaultRowHeight="11.25" outlineLevelCol="7"/>
  <cols>
    <col min="1" max="1" width="15.5" customWidth="1"/>
    <col min="2" max="2" width="38.8777777777778" customWidth="1"/>
    <col min="3" max="8" width="18" customWidth="1"/>
  </cols>
  <sheetData>
    <row r="1" ht="20.1" customHeight="1" spans="1:8">
      <c r="A1" s="77"/>
      <c r="B1" s="77"/>
      <c r="C1" s="77"/>
      <c r="D1" s="77"/>
      <c r="E1" s="78"/>
      <c r="F1" s="77"/>
      <c r="G1" s="77"/>
      <c r="H1" s="79" t="s">
        <v>348</v>
      </c>
    </row>
    <row r="2" ht="25.5" customHeight="1" spans="1:8">
      <c r="A2" s="55" t="s">
        <v>349</v>
      </c>
      <c r="B2" s="55"/>
      <c r="C2" s="55"/>
      <c r="D2" s="55"/>
      <c r="E2" s="55"/>
      <c r="F2" s="55"/>
      <c r="G2" s="55"/>
      <c r="H2" s="55"/>
    </row>
    <row r="3" ht="20.1" customHeight="1" spans="1:8">
      <c r="A3" s="80" t="s">
        <v>333</v>
      </c>
      <c r="B3" s="81"/>
      <c r="C3" s="81"/>
      <c r="D3" s="81"/>
      <c r="E3" s="81"/>
      <c r="F3" s="81"/>
      <c r="G3" s="81"/>
      <c r="H3" s="79" t="s">
        <v>7</v>
      </c>
    </row>
    <row r="4" ht="20.1" customHeight="1" spans="1:8">
      <c r="A4" s="82" t="s">
        <v>339</v>
      </c>
      <c r="B4" s="82" t="s">
        <v>340</v>
      </c>
      <c r="C4" s="64" t="s">
        <v>341</v>
      </c>
      <c r="D4" s="64"/>
      <c r="E4" s="74"/>
      <c r="F4" s="74"/>
      <c r="G4" s="74"/>
      <c r="H4" s="64"/>
    </row>
    <row r="5" ht="20.1" customHeight="1" spans="1:8">
      <c r="A5" s="82"/>
      <c r="B5" s="82"/>
      <c r="C5" s="83" t="s">
        <v>59</v>
      </c>
      <c r="D5" s="66" t="s">
        <v>221</v>
      </c>
      <c r="E5" s="60" t="s">
        <v>342</v>
      </c>
      <c r="F5" s="61"/>
      <c r="G5" s="62"/>
      <c r="H5" s="84" t="s">
        <v>226</v>
      </c>
    </row>
    <row r="6" ht="33.75" customHeight="1" spans="1:8">
      <c r="A6" s="72"/>
      <c r="B6" s="72"/>
      <c r="C6" s="85"/>
      <c r="D6" s="73"/>
      <c r="E6" s="86" t="s">
        <v>148</v>
      </c>
      <c r="F6" s="87" t="s">
        <v>343</v>
      </c>
      <c r="G6" s="70" t="s">
        <v>344</v>
      </c>
      <c r="H6" s="88"/>
    </row>
    <row r="7" ht="20.1" customHeight="1" spans="1:8">
      <c r="A7" s="89" t="s">
        <v>85</v>
      </c>
      <c r="B7" s="89" t="s">
        <v>85</v>
      </c>
      <c r="C7" s="90"/>
      <c r="D7" s="91" t="s">
        <v>85</v>
      </c>
      <c r="E7" s="91"/>
      <c r="F7" s="91" t="s">
        <v>85</v>
      </c>
      <c r="G7" s="92" t="s">
        <v>85</v>
      </c>
      <c r="H7" s="93" t="s">
        <v>85</v>
      </c>
    </row>
    <row r="8" ht="20.1" customHeight="1" spans="1:8">
      <c r="A8" s="89" t="s">
        <v>85</v>
      </c>
      <c r="B8" s="89" t="s">
        <v>85</v>
      </c>
      <c r="C8" s="90"/>
      <c r="D8" s="91" t="s">
        <v>85</v>
      </c>
      <c r="E8" s="91"/>
      <c r="F8" s="91" t="s">
        <v>85</v>
      </c>
      <c r="G8" s="92" t="s">
        <v>85</v>
      </c>
      <c r="H8" s="93" t="s">
        <v>85</v>
      </c>
    </row>
    <row r="9" ht="20.1" customHeight="1" spans="1:8">
      <c r="A9" s="89" t="s">
        <v>85</v>
      </c>
      <c r="B9" s="89" t="s">
        <v>85</v>
      </c>
      <c r="C9" s="90"/>
      <c r="D9" s="91" t="s">
        <v>85</v>
      </c>
      <c r="E9" s="91"/>
      <c r="F9" s="91" t="s">
        <v>85</v>
      </c>
      <c r="G9" s="92" t="s">
        <v>85</v>
      </c>
      <c r="H9" s="93" t="s">
        <v>85</v>
      </c>
    </row>
    <row r="10" ht="20.1" customHeight="1" spans="1:8">
      <c r="A10" s="89" t="s">
        <v>85</v>
      </c>
      <c r="B10" s="89" t="s">
        <v>85</v>
      </c>
      <c r="C10" s="90"/>
      <c r="D10" s="91" t="s">
        <v>85</v>
      </c>
      <c r="E10" s="91"/>
      <c r="F10" s="91" t="s">
        <v>85</v>
      </c>
      <c r="G10" s="92" t="s">
        <v>85</v>
      </c>
      <c r="H10" s="93" t="s">
        <v>85</v>
      </c>
    </row>
    <row r="11" ht="20.1" customHeight="1" spans="1:8">
      <c r="A11" s="89" t="s">
        <v>85</v>
      </c>
      <c r="B11" s="89" t="s">
        <v>85</v>
      </c>
      <c r="C11" s="90"/>
      <c r="D11" s="91" t="s">
        <v>85</v>
      </c>
      <c r="E11" s="91"/>
      <c r="F11" s="91" t="s">
        <v>85</v>
      </c>
      <c r="G11" s="92" t="s">
        <v>85</v>
      </c>
      <c r="H11" s="93" t="s">
        <v>85</v>
      </c>
    </row>
    <row r="12" ht="20.1" customHeight="1" spans="1:8">
      <c r="A12" s="89" t="s">
        <v>85</v>
      </c>
      <c r="B12" s="89" t="s">
        <v>85</v>
      </c>
      <c r="C12" s="90"/>
      <c r="D12" s="91" t="s">
        <v>85</v>
      </c>
      <c r="E12" s="91"/>
      <c r="F12" s="91" t="s">
        <v>85</v>
      </c>
      <c r="G12" s="92" t="s">
        <v>85</v>
      </c>
      <c r="H12" s="93" t="s">
        <v>85</v>
      </c>
    </row>
    <row r="13" ht="20.1" customHeight="1" spans="1:8">
      <c r="A13" s="89" t="s">
        <v>85</v>
      </c>
      <c r="B13" s="89" t="s">
        <v>85</v>
      </c>
      <c r="C13" s="90"/>
      <c r="D13" s="91" t="s">
        <v>85</v>
      </c>
      <c r="E13" s="91"/>
      <c r="F13" s="91" t="s">
        <v>85</v>
      </c>
      <c r="G13" s="92" t="s">
        <v>85</v>
      </c>
      <c r="H13" s="93" t="s">
        <v>85</v>
      </c>
    </row>
    <row r="14" ht="20.1" customHeight="1" spans="1:8">
      <c r="A14" s="89" t="s">
        <v>85</v>
      </c>
      <c r="B14" s="89" t="s">
        <v>85</v>
      </c>
      <c r="C14" s="90"/>
      <c r="D14" s="91" t="s">
        <v>85</v>
      </c>
      <c r="E14" s="91"/>
      <c r="F14" s="91" t="s">
        <v>85</v>
      </c>
      <c r="G14" s="92" t="s">
        <v>85</v>
      </c>
      <c r="H14" s="93" t="s">
        <v>85</v>
      </c>
    </row>
    <row r="15" ht="20.1" customHeight="1" spans="1:8">
      <c r="A15" s="89" t="s">
        <v>85</v>
      </c>
      <c r="B15" s="89" t="s">
        <v>85</v>
      </c>
      <c r="C15" s="90"/>
      <c r="D15" s="91" t="s">
        <v>85</v>
      </c>
      <c r="E15" s="91"/>
      <c r="F15" s="91" t="s">
        <v>85</v>
      </c>
      <c r="G15" s="92" t="s">
        <v>85</v>
      </c>
      <c r="H15" s="93" t="s">
        <v>85</v>
      </c>
    </row>
    <row r="16" ht="20.1" customHeight="1" spans="1:8">
      <c r="A16" s="89" t="s">
        <v>85</v>
      </c>
      <c r="B16" s="89" t="s">
        <v>85</v>
      </c>
      <c r="C16" s="90"/>
      <c r="D16" s="91" t="s">
        <v>85</v>
      </c>
      <c r="E16" s="91"/>
      <c r="F16" s="91" t="s">
        <v>85</v>
      </c>
      <c r="G16" s="92" t="s">
        <v>85</v>
      </c>
      <c r="H16" s="93" t="s">
        <v>85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showGridLines="0" showZeros="0" workbookViewId="0">
      <selection activeCell="A1" sqref="A1"/>
    </sheetView>
  </sheetViews>
  <sheetFormatPr defaultColWidth="8" defaultRowHeight="11.25" outlineLevelCol="7"/>
  <cols>
    <col min="1" max="3" width="5.62222222222222" customWidth="1"/>
    <col min="4" max="4" width="17" customWidth="1"/>
    <col min="5" max="5" width="92.3777777777778" customWidth="1"/>
    <col min="6" max="8" width="18.1222222222222" customWidth="1"/>
    <col min="9" max="245" width="10.6222222222222" customWidth="1"/>
  </cols>
  <sheetData>
    <row r="1" ht="20.1" customHeight="1" spans="1:8">
      <c r="A1" s="52"/>
      <c r="B1" s="53"/>
      <c r="C1" s="53"/>
      <c r="D1" s="53"/>
      <c r="E1" s="53"/>
      <c r="F1" s="53"/>
      <c r="G1" s="53"/>
      <c r="H1" s="54" t="s">
        <v>350</v>
      </c>
    </row>
    <row r="2" ht="20.1" customHeight="1" spans="1:8">
      <c r="A2" s="55" t="s">
        <v>351</v>
      </c>
      <c r="B2" s="55"/>
      <c r="C2" s="55"/>
      <c r="D2" s="55"/>
      <c r="E2" s="55"/>
      <c r="F2" s="55"/>
      <c r="G2" s="55"/>
      <c r="H2" s="55"/>
    </row>
    <row r="3" ht="20.1" customHeight="1" spans="1:8">
      <c r="A3" s="56" t="s">
        <v>333</v>
      </c>
      <c r="B3" s="57"/>
      <c r="C3" s="57"/>
      <c r="D3" s="57"/>
      <c r="E3" s="57"/>
      <c r="F3" s="58"/>
      <c r="G3" s="58"/>
      <c r="H3" s="59" t="s">
        <v>7</v>
      </c>
    </row>
    <row r="4" ht="20.1" customHeight="1" spans="1:8">
      <c r="A4" s="60" t="s">
        <v>58</v>
      </c>
      <c r="B4" s="61"/>
      <c r="C4" s="61"/>
      <c r="D4" s="61"/>
      <c r="E4" s="62"/>
      <c r="F4" s="63" t="s">
        <v>352</v>
      </c>
      <c r="G4" s="64"/>
      <c r="H4" s="64"/>
    </row>
    <row r="5" ht="20.1" customHeight="1" spans="1:8">
      <c r="A5" s="60" t="s">
        <v>67</v>
      </c>
      <c r="B5" s="61"/>
      <c r="C5" s="62"/>
      <c r="D5" s="65" t="s">
        <v>68</v>
      </c>
      <c r="E5" s="66" t="s">
        <v>84</v>
      </c>
      <c r="F5" s="67" t="s">
        <v>59</v>
      </c>
      <c r="G5" s="67" t="s">
        <v>80</v>
      </c>
      <c r="H5" s="64" t="s">
        <v>81</v>
      </c>
    </row>
    <row r="6" ht="20.1" customHeight="1" spans="1:8">
      <c r="A6" s="68" t="s">
        <v>70</v>
      </c>
      <c r="B6" s="69" t="s">
        <v>71</v>
      </c>
      <c r="C6" s="70" t="s">
        <v>72</v>
      </c>
      <c r="D6" s="71"/>
      <c r="E6" s="72"/>
      <c r="F6" s="73"/>
      <c r="G6" s="73"/>
      <c r="H6" s="74"/>
    </row>
    <row r="7" ht="20.1" customHeight="1" spans="1:8">
      <c r="A7" s="75" t="s">
        <v>85</v>
      </c>
      <c r="B7" s="75" t="s">
        <v>85</v>
      </c>
      <c r="C7" s="75" t="s">
        <v>85</v>
      </c>
      <c r="D7" s="75" t="s">
        <v>85</v>
      </c>
      <c r="E7" s="75" t="s">
        <v>85</v>
      </c>
      <c r="F7" s="76" t="s">
        <v>85</v>
      </c>
      <c r="G7" s="76"/>
      <c r="H7" s="76"/>
    </row>
    <row r="8" ht="20.1" customHeight="1" spans="1:8">
      <c r="A8" s="75" t="s">
        <v>85</v>
      </c>
      <c r="B8" s="75" t="s">
        <v>85</v>
      </c>
      <c r="C8" s="75" t="s">
        <v>85</v>
      </c>
      <c r="D8" s="75" t="s">
        <v>85</v>
      </c>
      <c r="E8" s="75" t="s">
        <v>85</v>
      </c>
      <c r="F8" s="76" t="s">
        <v>85</v>
      </c>
      <c r="G8" s="76"/>
      <c r="H8" s="76"/>
    </row>
    <row r="9" ht="20.1" customHeight="1" spans="1:8">
      <c r="A9" s="75" t="s">
        <v>85</v>
      </c>
      <c r="B9" s="75" t="s">
        <v>85</v>
      </c>
      <c r="C9" s="75" t="s">
        <v>85</v>
      </c>
      <c r="D9" s="75" t="s">
        <v>85</v>
      </c>
      <c r="E9" s="75" t="s">
        <v>85</v>
      </c>
      <c r="F9" s="76" t="s">
        <v>85</v>
      </c>
      <c r="G9" s="76"/>
      <c r="H9" s="76"/>
    </row>
    <row r="10" ht="20.1" customHeight="1" spans="1:8">
      <c r="A10" s="75" t="s">
        <v>85</v>
      </c>
      <c r="B10" s="75" t="s">
        <v>85</v>
      </c>
      <c r="C10" s="75" t="s">
        <v>85</v>
      </c>
      <c r="D10" s="75" t="s">
        <v>85</v>
      </c>
      <c r="E10" s="75" t="s">
        <v>85</v>
      </c>
      <c r="F10" s="76" t="s">
        <v>85</v>
      </c>
      <c r="G10" s="76"/>
      <c r="H10" s="76"/>
    </row>
    <row r="11" ht="20.1" customHeight="1" spans="1:8">
      <c r="A11" s="75" t="s">
        <v>85</v>
      </c>
      <c r="B11" s="75" t="s">
        <v>85</v>
      </c>
      <c r="C11" s="75" t="s">
        <v>85</v>
      </c>
      <c r="D11" s="75" t="s">
        <v>85</v>
      </c>
      <c r="E11" s="75" t="s">
        <v>85</v>
      </c>
      <c r="F11" s="76" t="s">
        <v>85</v>
      </c>
      <c r="G11" s="76"/>
      <c r="H11" s="76"/>
    </row>
    <row r="12" ht="20.1" customHeight="1" spans="1:8">
      <c r="A12" s="75" t="s">
        <v>85</v>
      </c>
      <c r="B12" s="75" t="s">
        <v>85</v>
      </c>
      <c r="C12" s="75" t="s">
        <v>85</v>
      </c>
      <c r="D12" s="75" t="s">
        <v>85</v>
      </c>
      <c r="E12" s="75" t="s">
        <v>85</v>
      </c>
      <c r="F12" s="76" t="s">
        <v>85</v>
      </c>
      <c r="G12" s="76"/>
      <c r="H12" s="76"/>
    </row>
    <row r="13" ht="20.1" customHeight="1" spans="1:8">
      <c r="A13" s="75" t="s">
        <v>85</v>
      </c>
      <c r="B13" s="75" t="s">
        <v>85</v>
      </c>
      <c r="C13" s="75" t="s">
        <v>85</v>
      </c>
      <c r="D13" s="75" t="s">
        <v>85</v>
      </c>
      <c r="E13" s="75" t="s">
        <v>85</v>
      </c>
      <c r="F13" s="76" t="s">
        <v>85</v>
      </c>
      <c r="G13" s="76"/>
      <c r="H13" s="76"/>
    </row>
    <row r="14" ht="20.1" customHeight="1" spans="1:8">
      <c r="A14" s="75" t="s">
        <v>85</v>
      </c>
      <c r="B14" s="75" t="s">
        <v>85</v>
      </c>
      <c r="C14" s="75" t="s">
        <v>85</v>
      </c>
      <c r="D14" s="75" t="s">
        <v>85</v>
      </c>
      <c r="E14" s="75" t="s">
        <v>85</v>
      </c>
      <c r="F14" s="76" t="s">
        <v>85</v>
      </c>
      <c r="G14" s="76"/>
      <c r="H14" s="76"/>
    </row>
    <row r="15" ht="20.1" customHeight="1" spans="1:8">
      <c r="A15" s="75" t="s">
        <v>85</v>
      </c>
      <c r="B15" s="75" t="s">
        <v>85</v>
      </c>
      <c r="C15" s="75" t="s">
        <v>85</v>
      </c>
      <c r="D15" s="75" t="s">
        <v>85</v>
      </c>
      <c r="E15" s="75" t="s">
        <v>85</v>
      </c>
      <c r="F15" s="76" t="s">
        <v>85</v>
      </c>
      <c r="G15" s="76"/>
      <c r="H15" s="76"/>
    </row>
    <row r="16" ht="20.1" customHeight="1" spans="1:8">
      <c r="A16" s="75" t="s">
        <v>85</v>
      </c>
      <c r="B16" s="75" t="s">
        <v>85</v>
      </c>
      <c r="C16" s="75" t="s">
        <v>85</v>
      </c>
      <c r="D16" s="75" t="s">
        <v>85</v>
      </c>
      <c r="E16" s="75" t="s">
        <v>85</v>
      </c>
      <c r="F16" s="76" t="s">
        <v>85</v>
      </c>
      <c r="G16" s="76"/>
      <c r="H16" s="76"/>
    </row>
  </sheetData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showGridLines="0" showZeros="0" workbookViewId="0">
      <selection activeCell="A1" sqref="A1"/>
    </sheetView>
  </sheetViews>
  <sheetFormatPr defaultColWidth="8" defaultRowHeight="11.25"/>
  <cols>
    <col min="1" max="1" width="45" customWidth="1"/>
    <col min="2" max="3" width="9.83333333333333" customWidth="1"/>
    <col min="5" max="6" width="18.6222222222222" customWidth="1"/>
    <col min="7" max="7" width="19.1666666666667" customWidth="1"/>
    <col min="8" max="8" width="18.6222222222222" customWidth="1"/>
    <col min="9" max="9" width="17" customWidth="1"/>
    <col min="10" max="10" width="18.6222222222222" customWidth="1"/>
    <col min="11" max="11" width="17" customWidth="1"/>
    <col min="12" max="12" width="18.6222222222222" customWidth="1"/>
  </cols>
  <sheetData>
    <row r="1" ht="12" customHeight="1" spans="1:1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ht="20.25" customHeight="1" spans="1:12">
      <c r="A2" s="37" t="s">
        <v>353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ht="12" customHeight="1" spans="1:12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 t="s">
        <v>7</v>
      </c>
    </row>
    <row r="4" ht="12" customHeight="1" spans="1:12">
      <c r="A4" s="39" t="s">
        <v>354</v>
      </c>
      <c r="B4" s="39" t="s">
        <v>355</v>
      </c>
      <c r="C4" s="39"/>
      <c r="D4" s="39"/>
      <c r="E4" s="39" t="s">
        <v>356</v>
      </c>
      <c r="F4" s="39" t="s">
        <v>357</v>
      </c>
      <c r="G4" s="39" t="s">
        <v>358</v>
      </c>
      <c r="H4" s="39" t="s">
        <v>358</v>
      </c>
      <c r="I4" s="39" t="s">
        <v>358</v>
      </c>
      <c r="J4" s="39" t="s">
        <v>358</v>
      </c>
      <c r="K4" s="39" t="s">
        <v>358</v>
      </c>
      <c r="L4" s="39" t="s">
        <v>358</v>
      </c>
    </row>
    <row r="5" ht="12" customHeight="1" spans="1:12">
      <c r="A5" s="39"/>
      <c r="B5" s="39" t="s">
        <v>359</v>
      </c>
      <c r="C5" s="39" t="s">
        <v>360</v>
      </c>
      <c r="D5" s="39" t="s">
        <v>361</v>
      </c>
      <c r="E5" s="39"/>
      <c r="F5" s="39"/>
      <c r="G5" s="39" t="s">
        <v>362</v>
      </c>
      <c r="H5" s="39" t="s">
        <v>362</v>
      </c>
      <c r="I5" s="40" t="s">
        <v>363</v>
      </c>
      <c r="J5" s="40" t="s">
        <v>363</v>
      </c>
      <c r="K5" s="40" t="s">
        <v>364</v>
      </c>
      <c r="L5" s="40" t="s">
        <v>364</v>
      </c>
    </row>
    <row r="6" ht="12" customHeight="1" spans="1:12">
      <c r="A6" s="39"/>
      <c r="B6" s="39"/>
      <c r="C6" s="39"/>
      <c r="D6" s="39"/>
      <c r="E6" s="39"/>
      <c r="F6" s="39"/>
      <c r="G6" s="39" t="s">
        <v>365</v>
      </c>
      <c r="H6" s="40" t="s">
        <v>366</v>
      </c>
      <c r="I6" s="40" t="s">
        <v>365</v>
      </c>
      <c r="J6" s="40" t="s">
        <v>366</v>
      </c>
      <c r="K6" s="40" t="s">
        <v>365</v>
      </c>
      <c r="L6" s="40" t="s">
        <v>366</v>
      </c>
    </row>
    <row r="7" ht="22.95" customHeight="1" spans="1:12">
      <c r="A7" s="41" t="s">
        <v>59</v>
      </c>
      <c r="B7" s="42">
        <f>SUM(B8:B14)</f>
        <v>1676.26</v>
      </c>
      <c r="C7" s="42">
        <f>SUM(C8:C14)</f>
        <v>1676.26</v>
      </c>
      <c r="D7" s="42"/>
      <c r="E7" s="41" t="s">
        <v>85</v>
      </c>
      <c r="F7" s="41" t="s">
        <v>85</v>
      </c>
      <c r="G7" s="41" t="s">
        <v>85</v>
      </c>
      <c r="H7" s="41" t="s">
        <v>85</v>
      </c>
      <c r="I7" s="41" t="s">
        <v>85</v>
      </c>
      <c r="J7" s="41" t="s">
        <v>85</v>
      </c>
      <c r="K7" s="41" t="s">
        <v>85</v>
      </c>
      <c r="L7" s="41" t="s">
        <v>85</v>
      </c>
    </row>
    <row r="8" ht="57" customHeight="1" spans="1:12">
      <c r="A8" s="43" t="s">
        <v>367</v>
      </c>
      <c r="B8" s="44">
        <v>1661.27</v>
      </c>
      <c r="C8" s="44">
        <v>1661.27</v>
      </c>
      <c r="D8" s="45">
        <v>0</v>
      </c>
      <c r="E8" s="45" t="s">
        <v>368</v>
      </c>
      <c r="F8" s="43" t="s">
        <v>369</v>
      </c>
      <c r="G8" s="46" t="s">
        <v>370</v>
      </c>
      <c r="H8" s="46" t="s">
        <v>371</v>
      </c>
      <c r="I8" s="46" t="s">
        <v>372</v>
      </c>
      <c r="J8" s="51">
        <v>1</v>
      </c>
      <c r="K8" s="46" t="s">
        <v>373</v>
      </c>
      <c r="L8" s="46" t="s">
        <v>374</v>
      </c>
    </row>
    <row r="9" ht="51" customHeight="1" spans="1:12">
      <c r="A9" s="47"/>
      <c r="B9" s="44"/>
      <c r="C9" s="44"/>
      <c r="D9" s="48"/>
      <c r="E9" s="48"/>
      <c r="F9" s="47"/>
      <c r="G9" s="41" t="s">
        <v>375</v>
      </c>
      <c r="H9" s="46" t="s">
        <v>376</v>
      </c>
      <c r="I9" s="41"/>
      <c r="J9" s="41"/>
      <c r="K9" s="41"/>
      <c r="L9" s="41"/>
    </row>
    <row r="10" ht="22.95" customHeight="1" spans="1:12">
      <c r="A10" s="43" t="s">
        <v>377</v>
      </c>
      <c r="B10" s="45">
        <v>14.99</v>
      </c>
      <c r="C10" s="45">
        <v>14.99</v>
      </c>
      <c r="D10" s="43">
        <v>0</v>
      </c>
      <c r="E10" s="43" t="s">
        <v>368</v>
      </c>
      <c r="F10" s="43" t="s">
        <v>378</v>
      </c>
      <c r="G10" t="s">
        <v>379</v>
      </c>
      <c r="H10" s="41" t="s">
        <v>380</v>
      </c>
      <c r="I10" s="46" t="s">
        <v>381</v>
      </c>
      <c r="J10" s="41" t="s">
        <v>382</v>
      </c>
      <c r="K10" s="41" t="s">
        <v>383</v>
      </c>
      <c r="L10" s="41" t="s">
        <v>380</v>
      </c>
    </row>
    <row r="11" ht="22.95" customHeight="1" spans="1:12">
      <c r="A11" s="47"/>
      <c r="B11" s="48"/>
      <c r="C11" s="48"/>
      <c r="D11" s="47"/>
      <c r="E11" s="47"/>
      <c r="F11" s="47"/>
      <c r="G11" s="46" t="s">
        <v>384</v>
      </c>
      <c r="H11" s="41" t="s">
        <v>385</v>
      </c>
      <c r="I11" s="41" t="s">
        <v>386</v>
      </c>
      <c r="J11" s="41" t="s">
        <v>387</v>
      </c>
      <c r="K11" s="41"/>
      <c r="L11" s="41"/>
    </row>
    <row r="12" ht="22.95" customHeight="1" spans="1:12">
      <c r="A12" s="47"/>
      <c r="B12" s="48"/>
      <c r="C12" s="48"/>
      <c r="D12" s="47"/>
      <c r="E12" s="47"/>
      <c r="F12" s="47"/>
      <c r="G12" s="41" t="s">
        <v>388</v>
      </c>
      <c r="H12" s="41" t="s">
        <v>380</v>
      </c>
      <c r="I12" s="41"/>
      <c r="J12" s="41"/>
      <c r="K12" s="41"/>
      <c r="L12" s="41"/>
    </row>
    <row r="13" ht="22.95" customHeight="1" spans="1:12">
      <c r="A13" s="47"/>
      <c r="B13" s="48"/>
      <c r="C13" s="48"/>
      <c r="D13" s="47"/>
      <c r="E13" s="47"/>
      <c r="F13" s="47"/>
      <c r="G13" s="41"/>
      <c r="H13" s="41"/>
      <c r="I13" s="41"/>
      <c r="J13" s="41"/>
      <c r="K13" s="41"/>
      <c r="L13" s="41"/>
    </row>
    <row r="14" ht="22.95" customHeight="1" spans="1:12">
      <c r="A14" s="49"/>
      <c r="B14" s="50"/>
      <c r="C14" s="50"/>
      <c r="D14" s="49"/>
      <c r="E14" s="49"/>
      <c r="F14" s="49"/>
      <c r="G14" s="41"/>
      <c r="H14" s="41"/>
      <c r="I14" s="41"/>
      <c r="J14" s="41"/>
      <c r="K14" s="41"/>
      <c r="L14" s="41"/>
    </row>
  </sheetData>
  <mergeCells count="24">
    <mergeCell ref="A2:L2"/>
    <mergeCell ref="B4:D4"/>
    <mergeCell ref="G4:L4"/>
    <mergeCell ref="G5:H5"/>
    <mergeCell ref="I5:J5"/>
    <mergeCell ref="K5:L5"/>
    <mergeCell ref="A4:A6"/>
    <mergeCell ref="A8:A9"/>
    <mergeCell ref="A10:A14"/>
    <mergeCell ref="B5:B6"/>
    <mergeCell ref="B8:B9"/>
    <mergeCell ref="B10:B14"/>
    <mergeCell ref="C5:C6"/>
    <mergeCell ref="C8:C9"/>
    <mergeCell ref="C10:C14"/>
    <mergeCell ref="D5:D6"/>
    <mergeCell ref="D8:D9"/>
    <mergeCell ref="D10:D14"/>
    <mergeCell ref="E4:E6"/>
    <mergeCell ref="E8:E9"/>
    <mergeCell ref="E10:E14"/>
    <mergeCell ref="F4:F6"/>
    <mergeCell ref="F8:F9"/>
    <mergeCell ref="F10:F14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showGridLines="0" showZeros="0" workbookViewId="0">
      <selection activeCell="A1" sqref="A1"/>
    </sheetView>
  </sheetViews>
  <sheetFormatPr defaultColWidth="8" defaultRowHeight="11.25" outlineLevelCol="7"/>
  <cols>
    <col min="1" max="1" width="9.12222222222222" customWidth="1"/>
    <col min="2" max="3" width="12.5" customWidth="1"/>
    <col min="4" max="4" width="7.12222222222222" customWidth="1"/>
    <col min="5" max="5" width="40.3777777777778" customWidth="1"/>
    <col min="6" max="7" width="13.6222222222222" customWidth="1"/>
    <col min="8" max="8" width="61.1222222222222" customWidth="1"/>
  </cols>
  <sheetData>
    <row r="1" s="1" customFormat="1" ht="16.5" customHeight="1" spans="1:8">
      <c r="A1" s="4"/>
      <c r="B1" s="4"/>
      <c r="C1" s="4"/>
      <c r="D1" s="4"/>
      <c r="E1"/>
      <c r="F1"/>
      <c r="G1"/>
      <c r="H1"/>
    </row>
    <row r="2" s="2" customFormat="1" ht="23.25" customHeight="1" spans="1:8">
      <c r="A2" s="5" t="s">
        <v>389</v>
      </c>
      <c r="B2" s="5"/>
      <c r="C2" s="5"/>
      <c r="D2" s="5"/>
      <c r="E2" s="5"/>
      <c r="F2" s="5"/>
      <c r="G2" s="5"/>
      <c r="H2" s="5"/>
    </row>
    <row r="3" s="2" customFormat="1" ht="18" customHeight="1" spans="1:8">
      <c r="A3" s="6"/>
      <c r="B3" s="6"/>
      <c r="C3" s="6"/>
      <c r="D3" s="6"/>
      <c r="E3" s="6"/>
      <c r="F3" s="6"/>
      <c r="G3" s="6"/>
      <c r="H3" s="6"/>
    </row>
    <row r="4" s="1" customFormat="1" ht="17.25" customHeight="1" spans="5:8">
      <c r="E4"/>
      <c r="F4"/>
      <c r="G4"/>
      <c r="H4"/>
    </row>
    <row r="5" s="2" customFormat="1" ht="27" customHeight="1" spans="1:8">
      <c r="A5" s="7" t="s">
        <v>333</v>
      </c>
      <c r="B5" s="8"/>
      <c r="C5" s="9"/>
      <c r="D5" s="7" t="s">
        <v>1</v>
      </c>
      <c r="E5" s="8" t="s">
        <v>340</v>
      </c>
      <c r="F5" s="8"/>
      <c r="G5" s="8"/>
      <c r="H5" s="9"/>
    </row>
    <row r="6" s="2" customFormat="1" ht="27" customHeight="1" spans="1:8">
      <c r="A6" s="10" t="s">
        <v>390</v>
      </c>
      <c r="B6" s="11" t="s">
        <v>391</v>
      </c>
      <c r="C6" s="12"/>
      <c r="D6" s="11" t="s">
        <v>392</v>
      </c>
      <c r="E6" s="12"/>
      <c r="F6" s="7" t="s">
        <v>393</v>
      </c>
      <c r="G6" s="8"/>
      <c r="H6" s="9"/>
    </row>
    <row r="7" s="2" customFormat="1" ht="27" customHeight="1" spans="1:8">
      <c r="A7" s="10"/>
      <c r="B7" s="13"/>
      <c r="C7" s="14"/>
      <c r="D7" s="13"/>
      <c r="E7" s="14"/>
      <c r="F7" s="10" t="s">
        <v>394</v>
      </c>
      <c r="G7" s="10" t="s">
        <v>360</v>
      </c>
      <c r="H7" s="10" t="s">
        <v>361</v>
      </c>
    </row>
    <row r="8" s="2" customFormat="1" ht="27" customHeight="1" spans="1:8">
      <c r="A8" s="10"/>
      <c r="B8" s="10" t="s">
        <v>395</v>
      </c>
      <c r="C8" s="10" t="s">
        <v>357</v>
      </c>
      <c r="D8" s="7" t="s">
        <v>396</v>
      </c>
      <c r="E8" s="9"/>
      <c r="F8" s="15">
        <v>1676.26</v>
      </c>
      <c r="G8" s="15">
        <v>1676.26</v>
      </c>
      <c r="H8" s="16">
        <v>0</v>
      </c>
    </row>
    <row r="9" s="2" customFormat="1" ht="27" customHeight="1" spans="1:8">
      <c r="A9" s="10"/>
      <c r="B9" s="13" t="s">
        <v>397</v>
      </c>
      <c r="C9" s="17"/>
      <c r="D9" s="17"/>
      <c r="E9" s="14"/>
      <c r="F9" s="18">
        <f>SUM(F8)</f>
        <v>1676.26</v>
      </c>
      <c r="G9" s="18">
        <f>SUM(G8)</f>
        <v>1676.26</v>
      </c>
      <c r="H9" s="19">
        <f>SUM(H8)</f>
        <v>0</v>
      </c>
    </row>
    <row r="10" s="2" customFormat="1" ht="86.25" customHeight="1" spans="1:8">
      <c r="A10" s="20" t="s">
        <v>398</v>
      </c>
      <c r="B10" s="21" t="s">
        <v>399</v>
      </c>
      <c r="C10" s="22"/>
      <c r="D10" s="22"/>
      <c r="E10" s="22"/>
      <c r="F10" s="22"/>
      <c r="G10" s="22"/>
      <c r="H10" s="23"/>
    </row>
    <row r="11" s="3" customFormat="1" ht="27" customHeight="1" spans="1:8">
      <c r="A11" s="24" t="s">
        <v>400</v>
      </c>
      <c r="B11" s="25" t="s">
        <v>401</v>
      </c>
      <c r="C11" s="25" t="s">
        <v>402</v>
      </c>
      <c r="D11" s="26" t="s">
        <v>403</v>
      </c>
      <c r="E11" s="25" t="s">
        <v>365</v>
      </c>
      <c r="F11" s="25"/>
      <c r="G11" s="25" t="s">
        <v>366</v>
      </c>
      <c r="H11" s="25"/>
    </row>
    <row r="12" s="3" customFormat="1" ht="27" customHeight="1" spans="1:8">
      <c r="A12" s="24"/>
      <c r="B12" s="27" t="s">
        <v>404</v>
      </c>
      <c r="C12" s="28" t="s">
        <v>405</v>
      </c>
      <c r="D12" s="26">
        <v>1</v>
      </c>
      <c r="E12" s="29" t="s">
        <v>406</v>
      </c>
      <c r="F12" s="29"/>
      <c r="G12" s="30" t="s">
        <v>407</v>
      </c>
      <c r="H12" s="30"/>
    </row>
    <row r="13" s="3" customFormat="1" ht="27" customHeight="1" spans="1:8">
      <c r="A13" s="24"/>
      <c r="B13" s="31"/>
      <c r="C13" s="32" t="s">
        <v>408</v>
      </c>
      <c r="D13" s="26">
        <v>2</v>
      </c>
      <c r="E13" s="29" t="s">
        <v>409</v>
      </c>
      <c r="F13" s="29"/>
      <c r="G13" s="30" t="s">
        <v>410</v>
      </c>
      <c r="H13" s="30"/>
    </row>
    <row r="14" s="3" customFormat="1" ht="27" customHeight="1" spans="1:8">
      <c r="A14" s="24"/>
      <c r="B14" s="31"/>
      <c r="C14" s="32" t="s">
        <v>411</v>
      </c>
      <c r="D14" s="26">
        <v>3</v>
      </c>
      <c r="E14" s="29" t="s">
        <v>412</v>
      </c>
      <c r="F14" s="29"/>
      <c r="G14" s="30" t="s">
        <v>413</v>
      </c>
      <c r="H14" s="30"/>
    </row>
    <row r="15" s="3" customFormat="1" ht="27" customHeight="1" spans="1:8">
      <c r="A15" s="24"/>
      <c r="B15" s="31"/>
      <c r="C15" s="32" t="s">
        <v>414</v>
      </c>
      <c r="D15" s="26">
        <v>4</v>
      </c>
      <c r="E15" s="29" t="s">
        <v>415</v>
      </c>
      <c r="F15" s="29"/>
      <c r="G15" s="30" t="s">
        <v>416</v>
      </c>
      <c r="H15" s="30"/>
    </row>
    <row r="16" s="3" customFormat="1" ht="27" customHeight="1" spans="1:8">
      <c r="A16" s="24"/>
      <c r="B16" s="33"/>
      <c r="C16" s="32" t="s">
        <v>364</v>
      </c>
      <c r="D16" s="26">
        <v>5</v>
      </c>
      <c r="E16" s="29" t="s">
        <v>417</v>
      </c>
      <c r="F16" s="29"/>
      <c r="G16" s="34" t="s">
        <v>418</v>
      </c>
      <c r="H16" s="35"/>
    </row>
  </sheetData>
  <mergeCells count="26">
    <mergeCell ref="A2:H2"/>
    <mergeCell ref="A3:H3"/>
    <mergeCell ref="A5:C5"/>
    <mergeCell ref="D5:H5"/>
    <mergeCell ref="F6:H6"/>
    <mergeCell ref="B8:C8"/>
    <mergeCell ref="D8:E8"/>
    <mergeCell ref="B9:E9"/>
    <mergeCell ref="B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A6:A9"/>
    <mergeCell ref="A11:A16"/>
    <mergeCell ref="B12:B16"/>
    <mergeCell ref="B6:C7"/>
    <mergeCell ref="D6:E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showGridLines="0" showZeros="0" topLeftCell="A3" workbookViewId="0">
      <selection activeCell="A1" sqref="A1"/>
    </sheetView>
  </sheetViews>
  <sheetFormatPr defaultColWidth="8" defaultRowHeight="11.25" outlineLevelCol="3"/>
  <cols>
    <col min="1" max="1" width="53.5" customWidth="1"/>
    <col min="2" max="2" width="33.5" customWidth="1"/>
    <col min="3" max="3" width="53.5" customWidth="1"/>
    <col min="4" max="4" width="33.5" customWidth="1"/>
    <col min="5" max="7" width="8.62222222222222" customWidth="1"/>
  </cols>
  <sheetData>
    <row r="1" ht="20.25" customHeight="1" spans="1:4">
      <c r="A1" s="191"/>
      <c r="B1" s="191"/>
      <c r="C1" s="191"/>
      <c r="D1" s="79" t="s">
        <v>4</v>
      </c>
    </row>
    <row r="2" ht="20.25" customHeight="1" spans="1:4">
      <c r="A2" s="55" t="s">
        <v>5</v>
      </c>
      <c r="B2" s="55"/>
      <c r="C2" s="55"/>
      <c r="D2" s="55"/>
    </row>
    <row r="3" ht="20.25" customHeight="1" spans="1:4">
      <c r="A3" s="128" t="s">
        <v>6</v>
      </c>
      <c r="B3" s="193"/>
      <c r="C3" s="77"/>
      <c r="D3" s="79" t="s">
        <v>7</v>
      </c>
    </row>
    <row r="4" ht="20.25" customHeight="1" spans="1:4">
      <c r="A4" s="194" t="s">
        <v>8</v>
      </c>
      <c r="B4" s="214"/>
      <c r="C4" s="194" t="s">
        <v>9</v>
      </c>
      <c r="D4" s="214"/>
    </row>
    <row r="5" ht="20.25" customHeight="1" spans="1:4">
      <c r="A5" s="246" t="s">
        <v>10</v>
      </c>
      <c r="B5" s="247" t="s">
        <v>11</v>
      </c>
      <c r="C5" s="246" t="s">
        <v>10</v>
      </c>
      <c r="D5" s="248" t="s">
        <v>11</v>
      </c>
    </row>
    <row r="6" ht="20.25" customHeight="1" spans="1:4">
      <c r="A6" s="200" t="s">
        <v>12</v>
      </c>
      <c r="B6" s="240">
        <v>1676.26</v>
      </c>
      <c r="C6" s="249" t="s">
        <v>13</v>
      </c>
      <c r="D6" s="203"/>
    </row>
    <row r="7" ht="20.25" customHeight="1" spans="1:4">
      <c r="A7" s="200" t="s">
        <v>14</v>
      </c>
      <c r="B7" s="250">
        <v>0</v>
      </c>
      <c r="C7" s="249" t="s">
        <v>15</v>
      </c>
      <c r="D7" s="203"/>
    </row>
    <row r="8" ht="20.25" customHeight="1" spans="1:4">
      <c r="A8" s="200" t="s">
        <v>16</v>
      </c>
      <c r="B8" s="203"/>
      <c r="C8" s="249" t="s">
        <v>17</v>
      </c>
      <c r="D8" s="251"/>
    </row>
    <row r="9" ht="20.25" customHeight="1" spans="1:4">
      <c r="A9" s="200" t="s">
        <v>18</v>
      </c>
      <c r="B9" s="203">
        <v>0</v>
      </c>
      <c r="C9" s="249" t="s">
        <v>19</v>
      </c>
      <c r="D9" s="240">
        <v>1110.05</v>
      </c>
    </row>
    <row r="10" ht="20.25" customHeight="1" spans="1:4">
      <c r="A10" s="200" t="s">
        <v>20</v>
      </c>
      <c r="B10" s="203">
        <v>0</v>
      </c>
      <c r="C10" s="249" t="s">
        <v>21</v>
      </c>
      <c r="D10" s="250"/>
    </row>
    <row r="11" ht="20.25" customHeight="1" spans="1:4">
      <c r="A11" s="200" t="s">
        <v>22</v>
      </c>
      <c r="B11" s="203">
        <v>0</v>
      </c>
      <c r="C11" s="249" t="s">
        <v>23</v>
      </c>
      <c r="D11" s="251"/>
    </row>
    <row r="12" ht="20.25" customHeight="1" spans="1:4">
      <c r="A12" s="200"/>
      <c r="B12" s="203"/>
      <c r="C12" s="249" t="s">
        <v>24</v>
      </c>
      <c r="D12" s="116"/>
    </row>
    <row r="13" ht="20.25" customHeight="1" spans="1:4">
      <c r="A13" s="204"/>
      <c r="B13" s="203"/>
      <c r="C13" s="249" t="s">
        <v>25</v>
      </c>
      <c r="D13" s="240">
        <v>270.61</v>
      </c>
    </row>
    <row r="14" ht="20.25" customHeight="1" spans="1:4">
      <c r="A14" s="204"/>
      <c r="B14" s="203"/>
      <c r="C14" s="249" t="s">
        <v>26</v>
      </c>
      <c r="D14" s="240"/>
    </row>
    <row r="15" ht="20.25" customHeight="1" spans="1:4">
      <c r="A15" s="204"/>
      <c r="B15" s="203"/>
      <c r="C15" s="249" t="s">
        <v>27</v>
      </c>
      <c r="D15" s="240">
        <v>119.27</v>
      </c>
    </row>
    <row r="16" ht="20.25" customHeight="1" spans="1:4">
      <c r="A16" s="204"/>
      <c r="B16" s="203"/>
      <c r="C16" s="249" t="s">
        <v>28</v>
      </c>
      <c r="D16" s="116">
        <v>0</v>
      </c>
    </row>
    <row r="17" ht="20.25" customHeight="1" spans="1:4">
      <c r="A17" s="204"/>
      <c r="B17" s="203"/>
      <c r="C17" s="249" t="s">
        <v>29</v>
      </c>
      <c r="D17" s="116">
        <v>0</v>
      </c>
    </row>
    <row r="18" ht="20.25" customHeight="1" spans="1:4">
      <c r="A18" s="204"/>
      <c r="B18" s="203"/>
      <c r="C18" s="249" t="s">
        <v>30</v>
      </c>
      <c r="D18" s="116">
        <v>0</v>
      </c>
    </row>
    <row r="19" ht="20.25" customHeight="1" spans="1:4">
      <c r="A19" s="204"/>
      <c r="B19" s="203"/>
      <c r="C19" s="249" t="s">
        <v>31</v>
      </c>
      <c r="D19" s="116">
        <v>0</v>
      </c>
    </row>
    <row r="20" ht="20.25" customHeight="1" spans="1:4">
      <c r="A20" s="204"/>
      <c r="B20" s="203"/>
      <c r="C20" s="249" t="s">
        <v>32</v>
      </c>
      <c r="D20" s="116">
        <v>0</v>
      </c>
    </row>
    <row r="21" ht="20.25" customHeight="1" spans="1:4">
      <c r="A21" s="204"/>
      <c r="B21" s="203"/>
      <c r="C21" s="249" t="s">
        <v>33</v>
      </c>
      <c r="D21" s="116">
        <v>0</v>
      </c>
    </row>
    <row r="22" ht="20.25" customHeight="1" spans="1:4">
      <c r="A22" s="204"/>
      <c r="B22" s="203"/>
      <c r="C22" s="249" t="s">
        <v>34</v>
      </c>
      <c r="D22" s="116">
        <v>0</v>
      </c>
    </row>
    <row r="23" ht="20.25" customHeight="1" spans="1:4">
      <c r="A23" s="204"/>
      <c r="B23" s="203"/>
      <c r="C23" s="249" t="s">
        <v>35</v>
      </c>
      <c r="D23" s="116">
        <v>0</v>
      </c>
    </row>
    <row r="24" ht="20.25" customHeight="1" spans="1:4">
      <c r="A24" s="204"/>
      <c r="B24" s="203"/>
      <c r="C24" s="249" t="s">
        <v>36</v>
      </c>
      <c r="D24" s="116">
        <v>0</v>
      </c>
    </row>
    <row r="25" ht="20.25" customHeight="1" spans="1:4">
      <c r="A25" s="204"/>
      <c r="B25" s="203"/>
      <c r="C25" s="249" t="s">
        <v>37</v>
      </c>
      <c r="D25" s="240">
        <v>176.33</v>
      </c>
    </row>
    <row r="26" ht="20.25" customHeight="1" spans="1:4">
      <c r="A26" s="200"/>
      <c r="B26" s="203"/>
      <c r="C26" s="249" t="s">
        <v>38</v>
      </c>
      <c r="D26" s="116">
        <v>0</v>
      </c>
    </row>
    <row r="27" ht="20.25" customHeight="1" spans="1:4">
      <c r="A27" s="200"/>
      <c r="B27" s="203"/>
      <c r="C27" s="249" t="s">
        <v>39</v>
      </c>
      <c r="D27" s="116">
        <v>0</v>
      </c>
    </row>
    <row r="28" ht="20.25" customHeight="1" spans="1:4">
      <c r="A28" s="200"/>
      <c r="B28" s="203"/>
      <c r="C28" s="249" t="s">
        <v>40</v>
      </c>
      <c r="D28" s="116">
        <v>0</v>
      </c>
    </row>
    <row r="29" ht="20.25" customHeight="1" spans="1:4">
      <c r="A29" s="200"/>
      <c r="B29" s="203"/>
      <c r="C29" s="249" t="s">
        <v>41</v>
      </c>
      <c r="D29" s="116">
        <v>0</v>
      </c>
    </row>
    <row r="30" ht="20.25" customHeight="1" spans="1:4">
      <c r="A30" s="200"/>
      <c r="B30" s="203"/>
      <c r="C30" s="249" t="s">
        <v>42</v>
      </c>
      <c r="D30" s="116">
        <v>0</v>
      </c>
    </row>
    <row r="31" ht="20.25" customHeight="1" spans="1:4">
      <c r="A31" s="200"/>
      <c r="B31" s="203"/>
      <c r="C31" s="249" t="s">
        <v>43</v>
      </c>
      <c r="D31" s="116">
        <v>0</v>
      </c>
    </row>
    <row r="32" ht="20.25" customHeight="1" spans="1:4">
      <c r="A32" s="200"/>
      <c r="B32" s="203"/>
      <c r="C32" s="249" t="s">
        <v>44</v>
      </c>
      <c r="D32" s="116">
        <v>0</v>
      </c>
    </row>
    <row r="33" ht="20.25" customHeight="1" spans="1:4">
      <c r="A33" s="200"/>
      <c r="B33" s="203"/>
      <c r="C33" s="249" t="s">
        <v>45</v>
      </c>
      <c r="D33" s="116">
        <v>0</v>
      </c>
    </row>
    <row r="34" ht="20.25" customHeight="1" spans="1:4">
      <c r="A34" s="200"/>
      <c r="B34" s="203"/>
      <c r="C34" s="249" t="s">
        <v>46</v>
      </c>
      <c r="D34" s="116">
        <v>0</v>
      </c>
    </row>
    <row r="35" ht="20.25" customHeight="1" spans="1:4">
      <c r="A35" s="200"/>
      <c r="B35" s="251"/>
      <c r="C35" s="249"/>
      <c r="D35" s="250"/>
    </row>
    <row r="36" ht="20.25" customHeight="1" spans="1:4">
      <c r="A36" s="205" t="s">
        <v>47</v>
      </c>
      <c r="B36" s="240">
        <v>1676.26</v>
      </c>
      <c r="C36" s="252" t="s">
        <v>48</v>
      </c>
      <c r="D36" s="203">
        <f>SUM(D6:D34)</f>
        <v>1676.26</v>
      </c>
    </row>
    <row r="37" ht="20.25" customHeight="1" spans="1:4">
      <c r="A37" s="200" t="s">
        <v>49</v>
      </c>
      <c r="B37" s="250"/>
      <c r="C37" s="249" t="s">
        <v>50</v>
      </c>
      <c r="D37" s="203"/>
    </row>
    <row r="38" ht="20.25" customHeight="1" spans="1:4">
      <c r="A38" s="200" t="s">
        <v>51</v>
      </c>
      <c r="B38" s="203"/>
      <c r="C38" s="249" t="s">
        <v>52</v>
      </c>
      <c r="D38" s="203"/>
    </row>
    <row r="39" ht="20.25" customHeight="1" spans="1:4">
      <c r="A39" s="200"/>
      <c r="B39" s="203"/>
      <c r="C39" s="249" t="s">
        <v>53</v>
      </c>
      <c r="D39" s="203"/>
    </row>
    <row r="40" ht="20.25" customHeight="1" spans="1:4">
      <c r="A40" s="200"/>
      <c r="B40" s="253"/>
      <c r="C40" s="249"/>
      <c r="D40" s="203"/>
    </row>
    <row r="41" ht="20.25" customHeight="1" spans="1:4">
      <c r="A41" s="205" t="s">
        <v>54</v>
      </c>
      <c r="B41" s="253">
        <f>SUM(B36:B38)</f>
        <v>1676.26</v>
      </c>
      <c r="C41" s="252" t="s">
        <v>55</v>
      </c>
      <c r="D41" s="203">
        <f>SUM(D36:D40)</f>
        <v>1676.26</v>
      </c>
    </row>
    <row r="42" ht="20.25" customHeight="1" spans="1:4">
      <c r="A42" s="207"/>
      <c r="B42" s="254"/>
      <c r="C42" s="209"/>
      <c r="D42" s="191"/>
    </row>
  </sheetData>
  <mergeCells count="3">
    <mergeCell ref="A2:D2"/>
    <mergeCell ref="A4:B4"/>
    <mergeCell ref="C4:D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showGridLines="0" showZeros="0" workbookViewId="0">
      <selection activeCell="A1" sqref="A1"/>
    </sheetView>
  </sheetViews>
  <sheetFormatPr defaultColWidth="8" defaultRowHeight="11.25" outlineLevelRow="7"/>
  <cols>
    <col min="1" max="1" width="4.87777777777778" customWidth="1"/>
    <col min="2" max="3" width="3.62222222222222" customWidth="1"/>
    <col min="4" max="4" width="9.12222222222222" customWidth="1"/>
    <col min="5" max="5" width="46.1222222222222" customWidth="1"/>
    <col min="6" max="6" width="17.8777777777778" customWidth="1"/>
    <col min="7" max="7" width="15" customWidth="1"/>
    <col min="8" max="9" width="17.8777777777778" customWidth="1"/>
    <col min="10" max="13" width="12.3777777777778" customWidth="1"/>
  </cols>
  <sheetData>
    <row r="1" ht="20.1" customHeight="1" spans="1:13">
      <c r="A1" s="52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4" t="s">
        <v>56</v>
      </c>
    </row>
    <row r="2" ht="20.1" customHeight="1" spans="1:13">
      <c r="A2" s="55" t="s">
        <v>57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ht="20.1" customHeight="1" spans="1:13">
      <c r="A3" s="128" t="s">
        <v>6</v>
      </c>
      <c r="B3" s="57"/>
      <c r="C3" s="57"/>
      <c r="D3" s="57"/>
      <c r="E3" s="57"/>
      <c r="F3" s="81"/>
      <c r="G3" s="81"/>
      <c r="H3" s="81"/>
      <c r="I3" s="81"/>
      <c r="J3" s="129"/>
      <c r="K3" s="129"/>
      <c r="L3" s="129"/>
      <c r="M3" s="79" t="s">
        <v>7</v>
      </c>
    </row>
    <row r="4" ht="20.1" customHeight="1" spans="1:13">
      <c r="A4" s="60" t="s">
        <v>58</v>
      </c>
      <c r="B4" s="61"/>
      <c r="C4" s="61"/>
      <c r="D4" s="61"/>
      <c r="E4" s="62"/>
      <c r="F4" s="237" t="s">
        <v>59</v>
      </c>
      <c r="G4" s="64" t="s">
        <v>60</v>
      </c>
      <c r="H4" s="67" t="s">
        <v>61</v>
      </c>
      <c r="I4" s="67" t="s">
        <v>62</v>
      </c>
      <c r="J4" s="82" t="s">
        <v>63</v>
      </c>
      <c r="K4" s="172" t="s">
        <v>64</v>
      </c>
      <c r="L4" s="244" t="s">
        <v>65</v>
      </c>
      <c r="M4" s="67" t="s">
        <v>66</v>
      </c>
    </row>
    <row r="5" ht="20.1" customHeight="1" spans="1:13">
      <c r="A5" s="60" t="s">
        <v>67</v>
      </c>
      <c r="B5" s="61"/>
      <c r="C5" s="62"/>
      <c r="D5" s="238" t="s">
        <v>68</v>
      </c>
      <c r="E5" s="66" t="s">
        <v>69</v>
      </c>
      <c r="F5" s="67"/>
      <c r="G5" s="64"/>
      <c r="H5" s="67"/>
      <c r="I5" s="67"/>
      <c r="J5" s="82"/>
      <c r="K5" s="173"/>
      <c r="L5" s="244"/>
      <c r="M5" s="67"/>
    </row>
    <row r="6" ht="30.75" customHeight="1" spans="1:13">
      <c r="A6" s="69" t="s">
        <v>70</v>
      </c>
      <c r="B6" s="68" t="s">
        <v>71</v>
      </c>
      <c r="C6" s="70" t="s">
        <v>72</v>
      </c>
      <c r="D6" s="72"/>
      <c r="E6" s="72"/>
      <c r="F6" s="73"/>
      <c r="G6" s="74"/>
      <c r="H6" s="73"/>
      <c r="I6" s="73"/>
      <c r="J6" s="72"/>
      <c r="K6" s="173"/>
      <c r="L6" s="245"/>
      <c r="M6" s="73"/>
    </row>
    <row r="7" s="236" customFormat="1" ht="20.1" customHeight="1" spans="1:13">
      <c r="A7" s="239"/>
      <c r="B7" s="239"/>
      <c r="C7" s="239"/>
      <c r="D7" s="239"/>
      <c r="E7" s="239" t="s">
        <v>73</v>
      </c>
      <c r="F7" s="240">
        <v>1676.26</v>
      </c>
      <c r="G7" s="241"/>
      <c r="H7" s="240">
        <v>1676.26</v>
      </c>
      <c r="I7" s="241"/>
      <c r="J7" s="241"/>
      <c r="K7" s="241"/>
      <c r="L7" s="241"/>
      <c r="M7" s="241"/>
    </row>
    <row r="8" ht="13.5" customHeight="1" spans="1:13">
      <c r="A8" s="239" t="s">
        <v>74</v>
      </c>
      <c r="B8" s="239" t="s">
        <v>75</v>
      </c>
      <c r="C8" s="239" t="s">
        <v>76</v>
      </c>
      <c r="D8" s="242" t="s">
        <v>77</v>
      </c>
      <c r="E8" s="243" t="s">
        <v>1</v>
      </c>
      <c r="F8" s="240">
        <v>1676.26</v>
      </c>
      <c r="G8" s="240"/>
      <c r="H8" s="240">
        <v>1676.26</v>
      </c>
      <c r="I8" s="124"/>
      <c r="J8" s="124"/>
      <c r="K8" s="124"/>
      <c r="L8" s="124"/>
      <c r="M8" s="124"/>
    </row>
  </sheetData>
  <mergeCells count="13">
    <mergeCell ref="A2:M2"/>
    <mergeCell ref="A4:E4"/>
    <mergeCell ref="A5:C5"/>
    <mergeCell ref="D5:D6"/>
    <mergeCell ref="E5:E6"/>
    <mergeCell ref="F4:F6"/>
    <mergeCell ref="G4:G6"/>
    <mergeCell ref="H4:H6"/>
    <mergeCell ref="I4:I6"/>
    <mergeCell ref="J4:J6"/>
    <mergeCell ref="K4:K6"/>
    <mergeCell ref="L4:L6"/>
    <mergeCell ref="M4:M6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showGridLines="0" showZeros="0" workbookViewId="0">
      <selection activeCell="D12" sqref="D12"/>
    </sheetView>
  </sheetViews>
  <sheetFormatPr defaultColWidth="8" defaultRowHeight="11.25"/>
  <cols>
    <col min="1" max="1" width="5" customWidth="1"/>
    <col min="2" max="3" width="3.62222222222222" customWidth="1"/>
    <col min="4" max="4" width="10.1222222222222" customWidth="1"/>
    <col min="5" max="5" width="50.8777777777778" customWidth="1"/>
    <col min="6" max="8" width="21.1222222222222" customWidth="1"/>
    <col min="9" max="10" width="14.5" customWidth="1"/>
    <col min="11" max="12" width="10.6222222222222" customWidth="1"/>
  </cols>
  <sheetData>
    <row r="1" ht="20.1" customHeight="1" spans="1:10">
      <c r="A1" s="77"/>
      <c r="B1" s="211"/>
      <c r="C1" s="211"/>
      <c r="D1" s="211"/>
      <c r="E1" s="211"/>
      <c r="F1" s="211"/>
      <c r="G1" s="211"/>
      <c r="H1" s="211"/>
      <c r="I1" s="211"/>
      <c r="J1" s="233" t="s">
        <v>78</v>
      </c>
    </row>
    <row r="2" ht="20.1" customHeight="1" spans="1:10">
      <c r="A2" s="55" t="s">
        <v>79</v>
      </c>
      <c r="B2" s="55"/>
      <c r="C2" s="55"/>
      <c r="D2" s="55"/>
      <c r="E2" s="55"/>
      <c r="F2" s="104"/>
      <c r="G2" s="104"/>
      <c r="H2" s="104"/>
      <c r="I2" s="104"/>
      <c r="J2" s="55"/>
    </row>
    <row r="3" ht="20.1" customHeight="1" spans="1:10">
      <c r="A3" s="128" t="s">
        <v>6</v>
      </c>
      <c r="B3" s="193"/>
      <c r="C3" s="193"/>
      <c r="D3" s="193"/>
      <c r="E3" s="193"/>
      <c r="F3" s="212"/>
      <c r="G3" s="212"/>
      <c r="H3" s="212"/>
      <c r="I3" s="212"/>
      <c r="J3" s="79" t="s">
        <v>7</v>
      </c>
    </row>
    <row r="4" ht="20.1" customHeight="1" spans="1:10">
      <c r="A4" s="194" t="s">
        <v>58</v>
      </c>
      <c r="B4" s="213"/>
      <c r="C4" s="213"/>
      <c r="D4" s="213"/>
      <c r="E4" s="214"/>
      <c r="F4" s="215" t="s">
        <v>59</v>
      </c>
      <c r="G4" s="216" t="s">
        <v>80</v>
      </c>
      <c r="H4" s="217" t="s">
        <v>81</v>
      </c>
      <c r="I4" s="217" t="s">
        <v>82</v>
      </c>
      <c r="J4" s="112" t="s">
        <v>83</v>
      </c>
    </row>
    <row r="5" ht="20.1" customHeight="1" spans="1:10">
      <c r="A5" s="194" t="s">
        <v>67</v>
      </c>
      <c r="B5" s="213"/>
      <c r="C5" s="214"/>
      <c r="D5" s="218" t="s">
        <v>68</v>
      </c>
      <c r="E5" s="219" t="s">
        <v>84</v>
      </c>
      <c r="F5" s="216"/>
      <c r="G5" s="216"/>
      <c r="H5" s="217"/>
      <c r="I5" s="217"/>
      <c r="J5" s="112"/>
    </row>
    <row r="6" ht="20.25" customHeight="1" spans="1:10">
      <c r="A6" s="220" t="s">
        <v>70</v>
      </c>
      <c r="B6" s="220" t="s">
        <v>71</v>
      </c>
      <c r="C6" s="221" t="s">
        <v>72</v>
      </c>
      <c r="D6" s="110"/>
      <c r="E6" s="222"/>
      <c r="F6" s="223"/>
      <c r="G6" s="223"/>
      <c r="H6" s="224"/>
      <c r="I6" s="224"/>
      <c r="J6" s="110"/>
    </row>
    <row r="7" ht="20.1" customHeight="1" spans="1:10">
      <c r="A7" s="225" t="s">
        <v>85</v>
      </c>
      <c r="B7" s="225" t="s">
        <v>85</v>
      </c>
      <c r="C7" s="226" t="s">
        <v>85</v>
      </c>
      <c r="D7" s="226" t="s">
        <v>85</v>
      </c>
      <c r="E7" s="226" t="s">
        <v>59</v>
      </c>
      <c r="F7" s="116">
        <f>F8</f>
        <v>1676.26</v>
      </c>
      <c r="G7" s="116">
        <f>G8</f>
        <v>1661.27</v>
      </c>
      <c r="H7" s="116">
        <f>H8</f>
        <v>14.99</v>
      </c>
      <c r="I7" s="234">
        <f>0</f>
        <v>0</v>
      </c>
      <c r="J7" s="235">
        <f>0</f>
        <v>0</v>
      </c>
    </row>
    <row r="8" ht="20.1" customHeight="1" spans="1:10">
      <c r="A8" s="225"/>
      <c r="B8" s="225"/>
      <c r="C8" s="226"/>
      <c r="D8" s="226"/>
      <c r="E8" s="227" t="s">
        <v>1</v>
      </c>
      <c r="F8" s="119">
        <f>F11+F14+F18+F21+F22+F15</f>
        <v>1676.26</v>
      </c>
      <c r="G8" s="119">
        <f>G11+G14+G18+G21+G22+G15</f>
        <v>1661.27</v>
      </c>
      <c r="H8" s="119">
        <f>H11+H14+H18+H21+H22+H15</f>
        <v>14.99</v>
      </c>
      <c r="I8" s="234"/>
      <c r="J8" s="235"/>
    </row>
    <row r="9" ht="20.1" customHeight="1" spans="1:10">
      <c r="A9" s="225" t="s">
        <v>74</v>
      </c>
      <c r="B9" s="225"/>
      <c r="C9" s="226"/>
      <c r="D9" s="226"/>
      <c r="E9" s="228" t="s">
        <v>86</v>
      </c>
      <c r="F9" s="119">
        <v>1110.05</v>
      </c>
      <c r="G9" s="119">
        <v>1095.06</v>
      </c>
      <c r="H9" s="119">
        <v>14.99</v>
      </c>
      <c r="I9" s="234"/>
      <c r="J9" s="235"/>
    </row>
    <row r="10" ht="20.1" customHeight="1" spans="1:10">
      <c r="A10" s="229" t="s">
        <v>74</v>
      </c>
      <c r="B10" s="229" t="s">
        <v>75</v>
      </c>
      <c r="C10" s="226"/>
      <c r="D10" s="226"/>
      <c r="E10" s="228" t="s">
        <v>87</v>
      </c>
      <c r="F10" s="119">
        <v>1110.05</v>
      </c>
      <c r="G10" s="119">
        <v>1095.06</v>
      </c>
      <c r="H10" s="119">
        <v>14.99</v>
      </c>
      <c r="I10" s="234"/>
      <c r="J10" s="235"/>
    </row>
    <row r="11" ht="20.1" customHeight="1" spans="1:10">
      <c r="A11" s="229" t="s">
        <v>74</v>
      </c>
      <c r="B11" s="229" t="s">
        <v>75</v>
      </c>
      <c r="C11" s="230" t="s">
        <v>76</v>
      </c>
      <c r="D11" s="230" t="s">
        <v>77</v>
      </c>
      <c r="E11" s="227" t="s">
        <v>88</v>
      </c>
      <c r="F11" s="119">
        <v>1110.05</v>
      </c>
      <c r="G11" s="119">
        <v>1095.06</v>
      </c>
      <c r="H11" s="119">
        <v>14.99</v>
      </c>
      <c r="I11" s="234"/>
      <c r="J11" s="235"/>
    </row>
    <row r="12" ht="20.1" customHeight="1" spans="1:10">
      <c r="A12" s="229" t="s">
        <v>89</v>
      </c>
      <c r="B12" s="229"/>
      <c r="C12" s="230"/>
      <c r="D12" s="230"/>
      <c r="E12" s="228" t="s">
        <v>90</v>
      </c>
      <c r="F12" s="119">
        <v>270.61</v>
      </c>
      <c r="G12" s="119">
        <v>270.61</v>
      </c>
      <c r="H12" s="119"/>
      <c r="I12" s="234"/>
      <c r="J12" s="235"/>
    </row>
    <row r="13" ht="20.1" customHeight="1" spans="1:10">
      <c r="A13" s="229" t="s">
        <v>89</v>
      </c>
      <c r="B13" s="229" t="s">
        <v>75</v>
      </c>
      <c r="C13" s="230"/>
      <c r="D13" s="230"/>
      <c r="E13" s="228" t="s">
        <v>91</v>
      </c>
      <c r="F13" s="119">
        <v>270.61</v>
      </c>
      <c r="G13" s="119">
        <v>270.61</v>
      </c>
      <c r="H13" s="119"/>
      <c r="I13" s="234"/>
      <c r="J13" s="235"/>
    </row>
    <row r="14" ht="20.1" customHeight="1" spans="1:10">
      <c r="A14" s="229" t="s">
        <v>89</v>
      </c>
      <c r="B14" s="229" t="s">
        <v>75</v>
      </c>
      <c r="C14" s="230" t="s">
        <v>75</v>
      </c>
      <c r="D14" s="230" t="s">
        <v>77</v>
      </c>
      <c r="E14" s="227" t="s">
        <v>92</v>
      </c>
      <c r="F14" s="119">
        <v>180.41</v>
      </c>
      <c r="G14" s="119">
        <v>180.41</v>
      </c>
      <c r="H14" s="116"/>
      <c r="I14" s="234"/>
      <c r="J14" s="235"/>
    </row>
    <row r="15" ht="20.1" customHeight="1" spans="1:10">
      <c r="A15" s="229" t="s">
        <v>89</v>
      </c>
      <c r="B15" s="229" t="s">
        <v>75</v>
      </c>
      <c r="C15" s="230" t="s">
        <v>93</v>
      </c>
      <c r="D15" s="230" t="s">
        <v>77</v>
      </c>
      <c r="E15" s="227" t="s">
        <v>94</v>
      </c>
      <c r="F15" s="119">
        <v>90.2</v>
      </c>
      <c r="G15" s="119">
        <v>90.2</v>
      </c>
      <c r="H15" s="116"/>
      <c r="I15" s="234"/>
      <c r="J15" s="235"/>
    </row>
    <row r="16" ht="20.1" customHeight="1" spans="1:10">
      <c r="A16" s="229" t="s">
        <v>95</v>
      </c>
      <c r="B16" s="229"/>
      <c r="C16" s="230"/>
      <c r="D16" s="230"/>
      <c r="E16" s="228" t="s">
        <v>96</v>
      </c>
      <c r="F16" s="119">
        <v>176.33</v>
      </c>
      <c r="G16" s="119">
        <v>176.33</v>
      </c>
      <c r="H16" s="116"/>
      <c r="I16" s="234"/>
      <c r="J16" s="235"/>
    </row>
    <row r="17" ht="20.1" customHeight="1" spans="1:10">
      <c r="A17" s="229" t="s">
        <v>95</v>
      </c>
      <c r="B17" s="229" t="s">
        <v>97</v>
      </c>
      <c r="C17" s="230"/>
      <c r="D17" s="230"/>
      <c r="E17" s="228" t="s">
        <v>98</v>
      </c>
      <c r="F17" s="119">
        <v>176.33</v>
      </c>
      <c r="G17" s="119">
        <v>176.33</v>
      </c>
      <c r="H17" s="116"/>
      <c r="I17" s="234"/>
      <c r="J17" s="235"/>
    </row>
    <row r="18" ht="20.1" customHeight="1" spans="1:10">
      <c r="A18" s="229" t="s">
        <v>95</v>
      </c>
      <c r="B18" s="229" t="s">
        <v>97</v>
      </c>
      <c r="C18" s="230" t="s">
        <v>76</v>
      </c>
      <c r="D18" s="230" t="s">
        <v>77</v>
      </c>
      <c r="E18" s="227" t="s">
        <v>99</v>
      </c>
      <c r="F18" s="119">
        <v>176.33</v>
      </c>
      <c r="G18" s="119">
        <v>176.33</v>
      </c>
      <c r="H18" s="116"/>
      <c r="I18" s="234"/>
      <c r="J18" s="235"/>
    </row>
    <row r="19" ht="20.1" customHeight="1" spans="1:10">
      <c r="A19" s="231" t="s">
        <v>100</v>
      </c>
      <c r="B19" s="229"/>
      <c r="C19" s="230"/>
      <c r="D19" s="230"/>
      <c r="E19" s="228" t="s">
        <v>101</v>
      </c>
      <c r="F19" s="119">
        <v>119.27</v>
      </c>
      <c r="G19" s="119">
        <v>119.27</v>
      </c>
      <c r="H19" s="116"/>
      <c r="I19" s="234"/>
      <c r="J19" s="235"/>
    </row>
    <row r="20" ht="20.1" customHeight="1" spans="1:10">
      <c r="A20" s="232">
        <v>210</v>
      </c>
      <c r="B20" s="229" t="s">
        <v>102</v>
      </c>
      <c r="C20" s="230"/>
      <c r="D20" s="230"/>
      <c r="E20" s="228" t="s">
        <v>103</v>
      </c>
      <c r="F20" s="119">
        <v>119.27</v>
      </c>
      <c r="G20" s="119">
        <v>119.27</v>
      </c>
      <c r="H20" s="116"/>
      <c r="I20" s="234"/>
      <c r="J20" s="235"/>
    </row>
    <row r="21" ht="20.1" customHeight="1" spans="1:10">
      <c r="A21" s="229" t="s">
        <v>100</v>
      </c>
      <c r="B21" s="229" t="s">
        <v>102</v>
      </c>
      <c r="C21" s="230" t="s">
        <v>76</v>
      </c>
      <c r="D21" s="230" t="s">
        <v>77</v>
      </c>
      <c r="E21" s="227" t="s">
        <v>104</v>
      </c>
      <c r="F21" s="119">
        <v>104.34</v>
      </c>
      <c r="G21" s="119">
        <v>104.34</v>
      </c>
      <c r="H21" s="116"/>
      <c r="I21" s="234"/>
      <c r="J21" s="235"/>
    </row>
    <row r="22" ht="20.1" customHeight="1" spans="1:10">
      <c r="A22" s="229" t="s">
        <v>100</v>
      </c>
      <c r="B22" s="229" t="s">
        <v>102</v>
      </c>
      <c r="C22" s="230" t="s">
        <v>105</v>
      </c>
      <c r="D22" s="230" t="s">
        <v>77</v>
      </c>
      <c r="E22" s="227" t="s">
        <v>106</v>
      </c>
      <c r="F22" s="119">
        <v>14.93</v>
      </c>
      <c r="G22" s="119">
        <v>14.93</v>
      </c>
      <c r="H22" s="116"/>
      <c r="I22" s="234"/>
      <c r="J22" s="235"/>
    </row>
  </sheetData>
  <mergeCells count="10">
    <mergeCell ref="A2:J2"/>
    <mergeCell ref="A4:E4"/>
    <mergeCell ref="A5:C5"/>
    <mergeCell ref="D5:D6"/>
    <mergeCell ref="E5:E6"/>
    <mergeCell ref="F4:F6"/>
    <mergeCell ref="G4:G6"/>
    <mergeCell ref="H4:H6"/>
    <mergeCell ref="I4:I6"/>
    <mergeCell ref="J4:J6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showGridLines="0" showZeros="0" workbookViewId="0">
      <selection activeCell="A1" sqref="A1"/>
    </sheetView>
  </sheetViews>
  <sheetFormatPr defaultColWidth="8" defaultRowHeight="11.25" outlineLevelCol="6"/>
  <cols>
    <col min="1" max="1" width="53.5" customWidth="1"/>
    <col min="2" max="2" width="24.8777777777778" customWidth="1"/>
    <col min="3" max="3" width="53.5" customWidth="1"/>
    <col min="4" max="7" width="24.8777777777778" customWidth="1"/>
  </cols>
  <sheetData>
    <row r="1" ht="20.25" customHeight="1" spans="1:7">
      <c r="A1" s="191"/>
      <c r="B1" s="192"/>
      <c r="C1" s="191"/>
      <c r="D1" s="192"/>
      <c r="E1" s="192"/>
      <c r="G1" s="79" t="s">
        <v>107</v>
      </c>
    </row>
    <row r="2" ht="20.25" customHeight="1" spans="1:7">
      <c r="A2" s="55" t="s">
        <v>108</v>
      </c>
      <c r="B2" s="104"/>
      <c r="C2" s="55"/>
      <c r="D2" s="104"/>
      <c r="E2" s="104"/>
      <c r="F2" s="55"/>
      <c r="G2" s="55"/>
    </row>
    <row r="3" ht="20.25" customHeight="1" spans="1:7">
      <c r="A3" s="128" t="s">
        <v>6</v>
      </c>
      <c r="B3" s="193"/>
      <c r="C3" s="77"/>
      <c r="D3" s="77"/>
      <c r="E3" s="77"/>
      <c r="F3" s="77"/>
      <c r="G3" s="79" t="s">
        <v>7</v>
      </c>
    </row>
    <row r="4" ht="20.25" customHeight="1" spans="1:7">
      <c r="A4" s="194" t="s">
        <v>8</v>
      </c>
      <c r="B4" s="195"/>
      <c r="C4" s="196" t="s">
        <v>9</v>
      </c>
      <c r="D4" s="196"/>
      <c r="E4" s="196"/>
      <c r="F4" s="197"/>
      <c r="G4" s="197"/>
    </row>
    <row r="5" ht="20.25" customHeight="1" spans="1:7">
      <c r="A5" s="198" t="s">
        <v>10</v>
      </c>
      <c r="B5" s="113" t="s">
        <v>11</v>
      </c>
      <c r="C5" s="113" t="s">
        <v>10</v>
      </c>
      <c r="D5" s="113" t="s">
        <v>59</v>
      </c>
      <c r="E5" s="113" t="s">
        <v>109</v>
      </c>
      <c r="F5" s="199" t="s">
        <v>110</v>
      </c>
      <c r="G5" s="196" t="s">
        <v>111</v>
      </c>
    </row>
    <row r="6" ht="20.25" customHeight="1" spans="1:7">
      <c r="A6" s="200" t="s">
        <v>112</v>
      </c>
      <c r="B6" s="123">
        <v>1676.26</v>
      </c>
      <c r="C6" s="201" t="s">
        <v>113</v>
      </c>
      <c r="D6" s="116">
        <f>SUM(D7:D38)</f>
        <v>1676.26</v>
      </c>
      <c r="E6" s="116">
        <f>SUM(E7:E38)</f>
        <v>1676.26</v>
      </c>
      <c r="F6" s="202">
        <f>SUM(F7:F35)</f>
        <v>0</v>
      </c>
      <c r="G6" s="203">
        <f>SUM(G7:G35)</f>
        <v>0</v>
      </c>
    </row>
    <row r="7" ht="20.25" customHeight="1" spans="1:7">
      <c r="A7" s="200" t="s">
        <v>61</v>
      </c>
      <c r="B7" s="123">
        <v>1676.26</v>
      </c>
      <c r="C7" s="201" t="s">
        <v>114</v>
      </c>
      <c r="D7" s="116"/>
      <c r="E7" s="116"/>
      <c r="F7" s="202">
        <v>0</v>
      </c>
      <c r="G7" s="203"/>
    </row>
    <row r="8" ht="20.25" customHeight="1" spans="1:7">
      <c r="A8" s="200" t="s">
        <v>62</v>
      </c>
      <c r="B8" s="116"/>
      <c r="C8" s="201" t="s">
        <v>115</v>
      </c>
      <c r="D8" s="116"/>
      <c r="E8" s="116"/>
      <c r="F8" s="202">
        <v>0</v>
      </c>
      <c r="G8" s="203"/>
    </row>
    <row r="9" ht="20.25" customHeight="1" spans="1:7">
      <c r="A9" s="200" t="s">
        <v>63</v>
      </c>
      <c r="B9" s="116"/>
      <c r="C9" s="201" t="s">
        <v>116</v>
      </c>
      <c r="D9" s="116"/>
      <c r="E9" s="116"/>
      <c r="F9" s="202">
        <v>0</v>
      </c>
      <c r="G9" s="203"/>
    </row>
    <row r="10" ht="20.25" customHeight="1" spans="1:7">
      <c r="A10" s="200" t="s">
        <v>117</v>
      </c>
      <c r="B10" s="116"/>
      <c r="C10" s="201" t="s">
        <v>86</v>
      </c>
      <c r="D10" s="123">
        <v>1110.05</v>
      </c>
      <c r="E10" s="123">
        <v>1110.05</v>
      </c>
      <c r="F10" s="202">
        <v>0</v>
      </c>
      <c r="G10" s="203"/>
    </row>
    <row r="11" ht="20.25" customHeight="1" spans="1:7">
      <c r="A11" s="200" t="s">
        <v>61</v>
      </c>
      <c r="B11" s="116"/>
      <c r="C11" s="201" t="s">
        <v>118</v>
      </c>
      <c r="D11" s="123"/>
      <c r="E11" s="123"/>
      <c r="F11" s="202">
        <v>0</v>
      </c>
      <c r="G11" s="203"/>
    </row>
    <row r="12" ht="20.25" customHeight="1" spans="1:7">
      <c r="A12" s="200" t="s">
        <v>62</v>
      </c>
      <c r="B12" s="116">
        <v>0</v>
      </c>
      <c r="C12" s="201" t="s">
        <v>119</v>
      </c>
      <c r="D12" s="123"/>
      <c r="E12" s="123"/>
      <c r="F12" s="202">
        <v>0</v>
      </c>
      <c r="G12" s="203"/>
    </row>
    <row r="13" ht="20.25" customHeight="1" spans="1:7">
      <c r="A13" s="200" t="s">
        <v>63</v>
      </c>
      <c r="B13" s="116"/>
      <c r="C13" s="201" t="s">
        <v>120</v>
      </c>
      <c r="D13" s="123"/>
      <c r="E13" s="123"/>
      <c r="F13" s="202">
        <v>0</v>
      </c>
      <c r="G13" s="203"/>
    </row>
    <row r="14" ht="20.25" customHeight="1" spans="1:7">
      <c r="A14" s="200"/>
      <c r="B14" s="116"/>
      <c r="C14" s="201" t="s">
        <v>90</v>
      </c>
      <c r="D14" s="123">
        <v>270.61</v>
      </c>
      <c r="E14" s="123">
        <v>270.61</v>
      </c>
      <c r="F14" s="202">
        <v>0</v>
      </c>
      <c r="G14" s="203"/>
    </row>
    <row r="15" ht="20.25" customHeight="1" spans="1:7">
      <c r="A15" s="204"/>
      <c r="B15" s="116"/>
      <c r="C15" s="201" t="s">
        <v>121</v>
      </c>
      <c r="D15" s="123"/>
      <c r="E15" s="123"/>
      <c r="F15" s="202">
        <v>0</v>
      </c>
      <c r="G15" s="203"/>
    </row>
    <row r="16" ht="20.25" customHeight="1" spans="1:7">
      <c r="A16" s="204"/>
      <c r="B16" s="116"/>
      <c r="C16" s="201" t="s">
        <v>101</v>
      </c>
      <c r="D16" s="123">
        <v>119.27</v>
      </c>
      <c r="E16" s="123">
        <v>119.27</v>
      </c>
      <c r="F16" s="202">
        <v>0</v>
      </c>
      <c r="G16" s="203"/>
    </row>
    <row r="17" ht="20.25" customHeight="1" spans="1:7">
      <c r="A17" s="204"/>
      <c r="B17" s="116"/>
      <c r="C17" s="201" t="s">
        <v>122</v>
      </c>
      <c r="D17" s="123"/>
      <c r="E17" s="123"/>
      <c r="F17" s="202">
        <v>0</v>
      </c>
      <c r="G17" s="203"/>
    </row>
    <row r="18" ht="20.25" customHeight="1" spans="1:7">
      <c r="A18" s="204"/>
      <c r="B18" s="116"/>
      <c r="C18" s="201" t="s">
        <v>123</v>
      </c>
      <c r="D18" s="123"/>
      <c r="E18" s="123"/>
      <c r="F18" s="202">
        <v>0</v>
      </c>
      <c r="G18" s="203"/>
    </row>
    <row r="19" ht="20.25" customHeight="1" spans="1:7">
      <c r="A19" s="204"/>
      <c r="B19" s="116"/>
      <c r="C19" s="201" t="s">
        <v>124</v>
      </c>
      <c r="D19" s="123"/>
      <c r="E19" s="123"/>
      <c r="F19" s="202">
        <v>0</v>
      </c>
      <c r="G19" s="203"/>
    </row>
    <row r="20" ht="20.25" customHeight="1" spans="1:7">
      <c r="A20" s="204"/>
      <c r="B20" s="116"/>
      <c r="C20" s="201" t="s">
        <v>125</v>
      </c>
      <c r="D20" s="123"/>
      <c r="E20" s="123"/>
      <c r="F20" s="202">
        <v>0</v>
      </c>
      <c r="G20" s="203"/>
    </row>
    <row r="21" ht="20.25" customHeight="1" spans="1:7">
      <c r="A21" s="204"/>
      <c r="B21" s="116"/>
      <c r="C21" s="201" t="s">
        <v>126</v>
      </c>
      <c r="D21" s="123"/>
      <c r="E21" s="123"/>
      <c r="F21" s="202">
        <v>0</v>
      </c>
      <c r="G21" s="203"/>
    </row>
    <row r="22" ht="20.25" customHeight="1" spans="1:7">
      <c r="A22" s="204"/>
      <c r="B22" s="116"/>
      <c r="C22" s="201" t="s">
        <v>127</v>
      </c>
      <c r="D22" s="123"/>
      <c r="E22" s="123"/>
      <c r="F22" s="202">
        <v>0</v>
      </c>
      <c r="G22" s="203"/>
    </row>
    <row r="23" ht="20.25" customHeight="1" spans="1:7">
      <c r="A23" s="204"/>
      <c r="B23" s="116"/>
      <c r="C23" s="201" t="s">
        <v>128</v>
      </c>
      <c r="D23" s="123"/>
      <c r="E23" s="123"/>
      <c r="F23" s="202">
        <v>0</v>
      </c>
      <c r="G23" s="203"/>
    </row>
    <row r="24" ht="20.25" customHeight="1" spans="1:7">
      <c r="A24" s="204"/>
      <c r="B24" s="116"/>
      <c r="C24" s="201" t="s">
        <v>129</v>
      </c>
      <c r="D24" s="123"/>
      <c r="E24" s="123"/>
      <c r="F24" s="202">
        <v>0</v>
      </c>
      <c r="G24" s="203"/>
    </row>
    <row r="25" ht="20.25" customHeight="1" spans="1:7">
      <c r="A25" s="204"/>
      <c r="B25" s="116"/>
      <c r="C25" s="201" t="s">
        <v>130</v>
      </c>
      <c r="D25" s="123"/>
      <c r="E25" s="123"/>
      <c r="F25" s="202">
        <v>0</v>
      </c>
      <c r="G25" s="203"/>
    </row>
    <row r="26" ht="20.25" customHeight="1" spans="1:7">
      <c r="A26" s="200"/>
      <c r="B26" s="116"/>
      <c r="C26" s="201" t="s">
        <v>96</v>
      </c>
      <c r="D26" s="123">
        <v>176.33</v>
      </c>
      <c r="E26" s="123">
        <v>176.33</v>
      </c>
      <c r="F26" s="202">
        <v>0</v>
      </c>
      <c r="G26" s="203"/>
    </row>
    <row r="27" ht="20.25" customHeight="1" spans="1:7">
      <c r="A27" s="200"/>
      <c r="B27" s="116"/>
      <c r="C27" s="201" t="s">
        <v>131</v>
      </c>
      <c r="D27" s="116"/>
      <c r="E27" s="116"/>
      <c r="F27" s="202">
        <v>0</v>
      </c>
      <c r="G27" s="203"/>
    </row>
    <row r="28" ht="20.25" customHeight="1" spans="1:7">
      <c r="A28" s="200"/>
      <c r="B28" s="116"/>
      <c r="C28" s="201" t="s">
        <v>132</v>
      </c>
      <c r="D28" s="116"/>
      <c r="E28" s="116"/>
      <c r="F28" s="202">
        <v>0</v>
      </c>
      <c r="G28" s="203"/>
    </row>
    <row r="29" ht="20.25" customHeight="1" spans="1:7">
      <c r="A29" s="200"/>
      <c r="B29" s="116"/>
      <c r="C29" s="201" t="s">
        <v>133</v>
      </c>
      <c r="D29" s="116"/>
      <c r="E29" s="116"/>
      <c r="F29" s="202">
        <v>0</v>
      </c>
      <c r="G29" s="203"/>
    </row>
    <row r="30" ht="20.25" customHeight="1" spans="1:7">
      <c r="A30" s="200"/>
      <c r="B30" s="116"/>
      <c r="C30" s="201" t="s">
        <v>134</v>
      </c>
      <c r="D30" s="116"/>
      <c r="E30" s="116"/>
      <c r="F30" s="202">
        <v>0</v>
      </c>
      <c r="G30" s="203"/>
    </row>
    <row r="31" ht="20.25" customHeight="1" spans="1:7">
      <c r="A31" s="200"/>
      <c r="B31" s="116"/>
      <c r="C31" s="201" t="s">
        <v>135</v>
      </c>
      <c r="D31" s="116"/>
      <c r="E31" s="116"/>
      <c r="F31" s="202">
        <v>0</v>
      </c>
      <c r="G31" s="203"/>
    </row>
    <row r="32" ht="20.25" customHeight="1" spans="1:7">
      <c r="A32" s="200"/>
      <c r="B32" s="116"/>
      <c r="C32" s="201" t="s">
        <v>136</v>
      </c>
      <c r="D32" s="116"/>
      <c r="E32" s="116"/>
      <c r="F32" s="202">
        <v>0</v>
      </c>
      <c r="G32" s="203"/>
    </row>
    <row r="33" ht="20.25" customHeight="1" spans="1:7">
      <c r="A33" s="200"/>
      <c r="B33" s="116"/>
      <c r="C33" s="201" t="s">
        <v>137</v>
      </c>
      <c r="D33" s="116"/>
      <c r="E33" s="116"/>
      <c r="F33" s="202">
        <v>0</v>
      </c>
      <c r="G33" s="203"/>
    </row>
    <row r="34" ht="20.25" customHeight="1" spans="1:7">
      <c r="A34" s="200"/>
      <c r="B34" s="116"/>
      <c r="C34" s="201" t="s">
        <v>138</v>
      </c>
      <c r="D34" s="116"/>
      <c r="E34" s="116"/>
      <c r="F34" s="202">
        <v>0</v>
      </c>
      <c r="G34" s="203"/>
    </row>
    <row r="35" ht="20.25" customHeight="1" spans="1:7">
      <c r="A35" s="200"/>
      <c r="B35" s="116"/>
      <c r="C35" s="201" t="s">
        <v>139</v>
      </c>
      <c r="D35" s="116"/>
      <c r="E35" s="116"/>
      <c r="F35" s="202">
        <v>0</v>
      </c>
      <c r="G35" s="203"/>
    </row>
    <row r="36" ht="20.25" customHeight="1" spans="1:7">
      <c r="A36" s="205"/>
      <c r="B36" s="116"/>
      <c r="C36" s="113"/>
      <c r="D36" s="116"/>
      <c r="E36" s="116"/>
      <c r="F36" s="202"/>
      <c r="G36" s="203"/>
    </row>
    <row r="37" ht="20.25" customHeight="1" spans="1:7">
      <c r="A37" s="200"/>
      <c r="B37" s="116"/>
      <c r="C37" s="201" t="s">
        <v>140</v>
      </c>
      <c r="D37" s="116"/>
      <c r="E37" s="116"/>
      <c r="F37" s="202"/>
      <c r="G37" s="203"/>
    </row>
    <row r="38" ht="20.25" customHeight="1" spans="1:7">
      <c r="A38" s="200"/>
      <c r="B38" s="206"/>
      <c r="C38" s="201"/>
      <c r="D38" s="116"/>
      <c r="E38" s="116"/>
      <c r="F38" s="202"/>
      <c r="G38" s="203"/>
    </row>
    <row r="39" ht="20.25" customHeight="1" spans="1:7">
      <c r="A39" s="205" t="s">
        <v>54</v>
      </c>
      <c r="B39" s="206">
        <v>1676.26</v>
      </c>
      <c r="C39" s="113" t="s">
        <v>55</v>
      </c>
      <c r="D39" s="116">
        <v>1676.26</v>
      </c>
      <c r="E39" s="116">
        <v>1676.26</v>
      </c>
      <c r="F39" s="202">
        <f>SUM(F7:F37)</f>
        <v>0</v>
      </c>
      <c r="G39" s="203">
        <f>SUM(G7:G37)</f>
        <v>0</v>
      </c>
    </row>
    <row r="40" ht="20.25" customHeight="1" spans="1:7">
      <c r="A40" s="207"/>
      <c r="B40" s="208"/>
      <c r="C40" s="209"/>
      <c r="D40" s="210"/>
      <c r="E40" s="210"/>
      <c r="F40" s="209"/>
      <c r="G40" s="209"/>
    </row>
  </sheetData>
  <mergeCells count="3">
    <mergeCell ref="A2:G2"/>
    <mergeCell ref="A4:B4"/>
    <mergeCell ref="C4:G4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7"/>
  <sheetViews>
    <sheetView showGridLines="0" showZeros="0" tabSelected="1" topLeftCell="A19" workbookViewId="0">
      <selection activeCell="D30" sqref="D30"/>
    </sheetView>
  </sheetViews>
  <sheetFormatPr defaultColWidth="8" defaultRowHeight="11.25"/>
  <cols>
    <col min="1" max="1" width="5.33333333333333" customWidth="1"/>
    <col min="2" max="2" width="4.37777777777778" customWidth="1"/>
    <col min="3" max="3" width="11" customWidth="1"/>
    <col min="4" max="4" width="38" customWidth="1"/>
    <col min="5" max="12" width="15.5" customWidth="1"/>
    <col min="13" max="19" width="12.8777777777778" customWidth="1"/>
  </cols>
  <sheetData>
    <row r="1" s="161" customFormat="1" ht="18" customHeight="1" spans="1:19">
      <c r="A1" s="163"/>
      <c r="B1" s="163"/>
      <c r="C1" s="163"/>
      <c r="D1" s="163"/>
      <c r="E1" s="163"/>
      <c r="F1" s="163"/>
      <c r="G1" s="163"/>
      <c r="H1" s="163"/>
      <c r="I1" s="163"/>
      <c r="J1"/>
      <c r="K1"/>
      <c r="L1"/>
      <c r="M1"/>
      <c r="N1"/>
      <c r="O1"/>
      <c r="P1"/>
      <c r="Q1"/>
      <c r="R1"/>
      <c r="S1" s="189" t="s">
        <v>141</v>
      </c>
    </row>
    <row r="2" s="161" customFormat="1" ht="18" customHeight="1" spans="1:18">
      <c r="A2" s="164" t="s">
        <v>142</v>
      </c>
      <c r="B2" s="164"/>
      <c r="C2" s="164"/>
      <c r="D2" s="164"/>
      <c r="E2" s="164"/>
      <c r="F2" s="164"/>
      <c r="G2" s="164"/>
      <c r="H2" s="164"/>
      <c r="I2" s="164"/>
      <c r="J2" s="164"/>
      <c r="K2" s="183"/>
      <c r="L2" s="183"/>
      <c r="M2" s="183"/>
      <c r="N2" s="183"/>
      <c r="O2" s="183"/>
      <c r="P2" s="183"/>
      <c r="Q2" s="183"/>
      <c r="R2" s="183"/>
    </row>
    <row r="3" s="161" customFormat="1" ht="18" customHeight="1" spans="1:19">
      <c r="A3" s="128" t="s">
        <v>6</v>
      </c>
      <c r="B3" s="165"/>
      <c r="C3" s="165"/>
      <c r="D3" s="165"/>
      <c r="E3" s="166"/>
      <c r="F3" s="166"/>
      <c r="G3" s="166"/>
      <c r="H3" s="166"/>
      <c r="I3" s="166"/>
      <c r="J3"/>
      <c r="K3"/>
      <c r="L3"/>
      <c r="M3"/>
      <c r="N3"/>
      <c r="O3"/>
      <c r="P3"/>
      <c r="Q3"/>
      <c r="R3"/>
      <c r="S3" s="190" t="s">
        <v>7</v>
      </c>
    </row>
    <row r="4" s="161" customFormat="1" ht="18" customHeight="1" spans="1:19">
      <c r="A4" s="167" t="s">
        <v>58</v>
      </c>
      <c r="B4" s="168"/>
      <c r="C4" s="168"/>
      <c r="D4" s="168"/>
      <c r="E4" s="169" t="s">
        <v>59</v>
      </c>
      <c r="F4" s="170" t="s">
        <v>143</v>
      </c>
      <c r="G4" s="171"/>
      <c r="H4" s="171"/>
      <c r="I4" s="171"/>
      <c r="J4" s="171"/>
      <c r="K4" s="171"/>
      <c r="L4" s="184"/>
      <c r="M4" s="170" t="s">
        <v>144</v>
      </c>
      <c r="N4" s="171"/>
      <c r="O4" s="171"/>
      <c r="P4" s="171"/>
      <c r="Q4" s="171"/>
      <c r="R4" s="171"/>
      <c r="S4" s="184"/>
    </row>
    <row r="5" s="161" customFormat="1" ht="18" customHeight="1" spans="1:19">
      <c r="A5" s="167" t="s">
        <v>67</v>
      </c>
      <c r="B5" s="168"/>
      <c r="C5" s="67" t="s">
        <v>68</v>
      </c>
      <c r="D5" s="82" t="s">
        <v>145</v>
      </c>
      <c r="E5" s="169"/>
      <c r="F5" s="172" t="s">
        <v>59</v>
      </c>
      <c r="G5" s="170" t="s">
        <v>146</v>
      </c>
      <c r="H5" s="171"/>
      <c r="I5" s="184"/>
      <c r="J5" s="185" t="s">
        <v>147</v>
      </c>
      <c r="K5" s="186"/>
      <c r="L5" s="187"/>
      <c r="M5" s="172" t="s">
        <v>59</v>
      </c>
      <c r="N5" s="170" t="s">
        <v>146</v>
      </c>
      <c r="O5" s="171"/>
      <c r="P5" s="184"/>
      <c r="Q5" s="185" t="s">
        <v>147</v>
      </c>
      <c r="R5" s="186"/>
      <c r="S5" s="187"/>
    </row>
    <row r="6" s="161" customFormat="1" ht="28.5" customHeight="1" spans="1:19">
      <c r="A6" s="67" t="s">
        <v>70</v>
      </c>
      <c r="B6" s="67" t="s">
        <v>71</v>
      </c>
      <c r="C6" s="67"/>
      <c r="D6" s="82"/>
      <c r="E6" s="172"/>
      <c r="F6" s="173"/>
      <c r="G6" s="174" t="s">
        <v>148</v>
      </c>
      <c r="H6" s="172" t="s">
        <v>80</v>
      </c>
      <c r="I6" s="188" t="s">
        <v>81</v>
      </c>
      <c r="J6" s="174" t="s">
        <v>148</v>
      </c>
      <c r="K6" s="172" t="s">
        <v>80</v>
      </c>
      <c r="L6" s="188" t="s">
        <v>81</v>
      </c>
      <c r="M6" s="173"/>
      <c r="N6" s="174" t="s">
        <v>148</v>
      </c>
      <c r="O6" s="172" t="s">
        <v>80</v>
      </c>
      <c r="P6" s="188" t="s">
        <v>81</v>
      </c>
      <c r="Q6" s="174" t="s">
        <v>148</v>
      </c>
      <c r="R6" s="172" t="s">
        <v>80</v>
      </c>
      <c r="S6" s="188" t="s">
        <v>81</v>
      </c>
    </row>
    <row r="7" s="162" customFormat="1" ht="18" customHeight="1" spans="1:19">
      <c r="A7" s="175" t="s">
        <v>149</v>
      </c>
      <c r="B7" s="175" t="s">
        <v>149</v>
      </c>
      <c r="C7" s="175" t="s">
        <v>149</v>
      </c>
      <c r="D7" s="176" t="s">
        <v>149</v>
      </c>
      <c r="E7" s="177">
        <v>1</v>
      </c>
      <c r="F7" s="177">
        <v>2</v>
      </c>
      <c r="G7" s="177">
        <v>3</v>
      </c>
      <c r="H7" s="177">
        <v>4</v>
      </c>
      <c r="I7" s="177">
        <v>5</v>
      </c>
      <c r="J7" s="177">
        <v>6</v>
      </c>
      <c r="K7" s="177">
        <v>7</v>
      </c>
      <c r="L7" s="177">
        <v>8</v>
      </c>
      <c r="M7" s="177">
        <v>9</v>
      </c>
      <c r="N7" s="177">
        <v>10</v>
      </c>
      <c r="O7" s="177">
        <v>11</v>
      </c>
      <c r="P7" s="177">
        <v>12</v>
      </c>
      <c r="Q7" s="177">
        <v>13</v>
      </c>
      <c r="R7" s="177">
        <v>14</v>
      </c>
      <c r="S7" s="177">
        <v>15</v>
      </c>
    </row>
    <row r="8" s="156" customFormat="1" ht="18" customHeight="1" spans="1:19">
      <c r="A8" s="89"/>
      <c r="B8" s="89"/>
      <c r="C8" s="89"/>
      <c r="D8" s="89" t="s">
        <v>73</v>
      </c>
      <c r="E8" s="178">
        <f>F8</f>
        <v>1676.26</v>
      </c>
      <c r="F8" s="178">
        <f>G8</f>
        <v>1676.26</v>
      </c>
      <c r="G8" s="178">
        <f>H8+I8</f>
        <v>1676.26</v>
      </c>
      <c r="H8" s="178">
        <f>H9</f>
        <v>1661.27</v>
      </c>
      <c r="I8" s="178">
        <f>I9</f>
        <v>14.99</v>
      </c>
      <c r="J8" s="178"/>
      <c r="K8" s="178"/>
      <c r="L8" s="178"/>
      <c r="M8" s="178"/>
      <c r="N8" s="178"/>
      <c r="O8" s="178"/>
      <c r="P8" s="178"/>
      <c r="Q8" s="178"/>
      <c r="R8" s="178"/>
      <c r="S8" s="178"/>
    </row>
    <row r="9" s="156" customFormat="1" ht="18" customHeight="1" spans="1:19">
      <c r="A9" s="89"/>
      <c r="B9" s="89"/>
      <c r="C9" s="89" t="s">
        <v>77</v>
      </c>
      <c r="D9" s="89" t="s">
        <v>1</v>
      </c>
      <c r="E9" s="178">
        <f>F9</f>
        <v>1676.26</v>
      </c>
      <c r="F9" s="178">
        <f>G9</f>
        <v>1676.26</v>
      </c>
      <c r="G9" s="178">
        <f>H9+I9</f>
        <v>1676.26</v>
      </c>
      <c r="H9" s="178">
        <f>H10+H29+H44</f>
        <v>1661.27</v>
      </c>
      <c r="I9" s="178">
        <f>I28</f>
        <v>14.99</v>
      </c>
      <c r="J9" s="178"/>
      <c r="K9" s="178"/>
      <c r="L9" s="178"/>
      <c r="M9" s="178"/>
      <c r="N9" s="178"/>
      <c r="O9" s="178"/>
      <c r="P9" s="178"/>
      <c r="Q9" s="178"/>
      <c r="R9" s="178"/>
      <c r="S9" s="178"/>
    </row>
    <row r="10" s="156" customFormat="1" ht="18" customHeight="1" spans="1:19">
      <c r="A10" s="89"/>
      <c r="B10" s="89"/>
      <c r="C10" s="89" t="s">
        <v>77</v>
      </c>
      <c r="D10" s="89" t="s">
        <v>150</v>
      </c>
      <c r="E10" s="178">
        <f t="shared" ref="E10:E48" si="0">F10</f>
        <v>1501.59</v>
      </c>
      <c r="F10" s="178">
        <f t="shared" ref="F10:F48" si="1">G10</f>
        <v>1501.59</v>
      </c>
      <c r="G10" s="178">
        <f t="shared" ref="G10:G48" si="2">H10+I10</f>
        <v>1501.59</v>
      </c>
      <c r="H10" s="178">
        <f>H11+H12+H15+H17+H18+H19+H20+H21+H22+H26</f>
        <v>1501.59</v>
      </c>
      <c r="I10" s="178"/>
      <c r="J10" s="178"/>
      <c r="K10" s="178"/>
      <c r="L10" s="178"/>
      <c r="M10" s="178"/>
      <c r="N10" s="178"/>
      <c r="O10" s="178"/>
      <c r="P10" s="178"/>
      <c r="Q10" s="178"/>
      <c r="R10" s="178"/>
      <c r="S10" s="178"/>
    </row>
    <row r="11" s="156" customFormat="1" ht="18" customHeight="1" spans="1:19">
      <c r="A11" s="89"/>
      <c r="B11" s="89"/>
      <c r="C11" s="89" t="s">
        <v>77</v>
      </c>
      <c r="D11" s="89" t="s">
        <v>151</v>
      </c>
      <c r="E11" s="178">
        <f t="shared" si="0"/>
        <v>269.18</v>
      </c>
      <c r="F11" s="178">
        <f t="shared" si="1"/>
        <v>269.18</v>
      </c>
      <c r="G11" s="178">
        <f t="shared" si="2"/>
        <v>269.18</v>
      </c>
      <c r="H11" s="179">
        <v>269.18</v>
      </c>
      <c r="I11" s="178"/>
      <c r="J11" s="178"/>
      <c r="K11" s="178"/>
      <c r="L11" s="178"/>
      <c r="M11" s="178"/>
      <c r="N11" s="178"/>
      <c r="O11" s="178"/>
      <c r="P11" s="178"/>
      <c r="Q11" s="178"/>
      <c r="R11" s="178"/>
      <c r="S11" s="178"/>
    </row>
    <row r="12" s="156" customFormat="1" ht="18" customHeight="1" spans="1:19">
      <c r="A12" s="89"/>
      <c r="B12" s="89"/>
      <c r="C12" s="89" t="s">
        <v>77</v>
      </c>
      <c r="D12" s="89" t="s">
        <v>152</v>
      </c>
      <c r="E12" s="178">
        <f t="shared" si="0"/>
        <v>476.65</v>
      </c>
      <c r="F12" s="178">
        <f t="shared" si="1"/>
        <v>476.65</v>
      </c>
      <c r="G12" s="178">
        <f t="shared" si="2"/>
        <v>476.65</v>
      </c>
      <c r="H12" s="178">
        <v>476.65</v>
      </c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</row>
    <row r="13" s="156" customFormat="1" ht="18" customHeight="1" spans="1:19">
      <c r="A13" s="89"/>
      <c r="B13" s="89"/>
      <c r="C13" s="89" t="s">
        <v>77</v>
      </c>
      <c r="D13" s="89" t="s">
        <v>153</v>
      </c>
      <c r="E13" s="178">
        <f t="shared" si="0"/>
        <v>299.34</v>
      </c>
      <c r="F13" s="178">
        <f t="shared" si="1"/>
        <v>299.34</v>
      </c>
      <c r="G13" s="178">
        <f t="shared" si="2"/>
        <v>299.34</v>
      </c>
      <c r="H13" s="179">
        <v>299.34</v>
      </c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</row>
    <row r="14" s="156" customFormat="1" ht="18" customHeight="1" spans="1:19">
      <c r="A14" s="89"/>
      <c r="B14" s="89"/>
      <c r="C14" s="89" t="s">
        <v>77</v>
      </c>
      <c r="D14" s="89" t="s">
        <v>154</v>
      </c>
      <c r="E14" s="178">
        <f t="shared" si="0"/>
        <v>177.31</v>
      </c>
      <c r="F14" s="178">
        <f t="shared" si="1"/>
        <v>177.31</v>
      </c>
      <c r="G14" s="178">
        <f t="shared" si="2"/>
        <v>177.31</v>
      </c>
      <c r="H14" s="179">
        <v>177.31</v>
      </c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</row>
    <row r="15" s="156" customFormat="1" ht="18" customHeight="1" spans="1:19">
      <c r="A15" s="89"/>
      <c r="B15" s="89"/>
      <c r="C15" s="89" t="s">
        <v>77</v>
      </c>
      <c r="D15" s="89" t="s">
        <v>155</v>
      </c>
      <c r="E15" s="178">
        <f t="shared" si="0"/>
        <v>22.43</v>
      </c>
      <c r="F15" s="178">
        <f t="shared" si="1"/>
        <v>22.43</v>
      </c>
      <c r="G15" s="178">
        <f t="shared" si="2"/>
        <v>22.43</v>
      </c>
      <c r="H15" s="179">
        <v>22.43</v>
      </c>
      <c r="I15" s="178"/>
      <c r="J15" s="178"/>
      <c r="K15" s="178"/>
      <c r="L15" s="178"/>
      <c r="M15" s="178"/>
      <c r="N15" s="178"/>
      <c r="O15" s="178"/>
      <c r="P15" s="178"/>
      <c r="Q15" s="178"/>
      <c r="R15" s="178"/>
      <c r="S15" s="178"/>
    </row>
    <row r="16" s="156" customFormat="1" ht="18" customHeight="1" spans="1:19">
      <c r="A16" s="89"/>
      <c r="B16" s="89"/>
      <c r="C16" s="89" t="s">
        <v>77</v>
      </c>
      <c r="D16" s="89" t="s">
        <v>156</v>
      </c>
      <c r="E16" s="178">
        <f t="shared" si="0"/>
        <v>22.43</v>
      </c>
      <c r="F16" s="178">
        <f t="shared" si="1"/>
        <v>22.43</v>
      </c>
      <c r="G16" s="178">
        <f t="shared" si="2"/>
        <v>22.43</v>
      </c>
      <c r="H16" s="179">
        <v>22.43</v>
      </c>
      <c r="I16" s="178"/>
      <c r="J16" s="178"/>
      <c r="K16" s="178"/>
      <c r="L16" s="178"/>
      <c r="M16" s="178"/>
      <c r="N16" s="178"/>
      <c r="O16" s="178"/>
      <c r="P16" s="178"/>
      <c r="Q16" s="178"/>
      <c r="R16" s="178"/>
      <c r="S16" s="178"/>
    </row>
    <row r="17" s="156" customFormat="1" ht="18" customHeight="1" spans="1:19">
      <c r="A17" s="89"/>
      <c r="B17" s="89"/>
      <c r="C17" s="89" t="s">
        <v>77</v>
      </c>
      <c r="D17" s="89" t="s">
        <v>157</v>
      </c>
      <c r="E17" s="178">
        <f t="shared" si="0"/>
        <v>180.41</v>
      </c>
      <c r="F17" s="178">
        <f t="shared" si="1"/>
        <v>180.41</v>
      </c>
      <c r="G17" s="178">
        <f t="shared" si="2"/>
        <v>180.41</v>
      </c>
      <c r="H17" s="179">
        <v>180.41</v>
      </c>
      <c r="I17" s="178"/>
      <c r="J17" s="178"/>
      <c r="K17" s="178"/>
      <c r="L17" s="178"/>
      <c r="M17" s="178"/>
      <c r="N17" s="178"/>
      <c r="O17" s="178"/>
      <c r="P17" s="178"/>
      <c r="Q17" s="178"/>
      <c r="R17" s="178"/>
      <c r="S17" s="178"/>
    </row>
    <row r="18" s="156" customFormat="1" ht="18" customHeight="1" spans="1:19">
      <c r="A18" s="89"/>
      <c r="B18" s="89"/>
      <c r="C18" s="89" t="s">
        <v>77</v>
      </c>
      <c r="D18" s="180" t="s">
        <v>158</v>
      </c>
      <c r="E18" s="178">
        <f t="shared" si="0"/>
        <v>90.2</v>
      </c>
      <c r="F18" s="178">
        <f t="shared" si="1"/>
        <v>90.2</v>
      </c>
      <c r="G18" s="178">
        <f t="shared" si="2"/>
        <v>90.2</v>
      </c>
      <c r="H18" s="181">
        <v>90.2</v>
      </c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</row>
    <row r="19" s="156" customFormat="1" ht="18" customHeight="1" spans="1:19">
      <c r="A19" s="89"/>
      <c r="B19" s="89"/>
      <c r="C19" s="89" t="s">
        <v>77</v>
      </c>
      <c r="D19" s="89" t="s">
        <v>159</v>
      </c>
      <c r="E19" s="178">
        <f t="shared" si="0"/>
        <v>104.34</v>
      </c>
      <c r="F19" s="178">
        <f t="shared" si="1"/>
        <v>104.34</v>
      </c>
      <c r="G19" s="178">
        <f t="shared" si="2"/>
        <v>104.34</v>
      </c>
      <c r="H19" s="181">
        <v>104.34</v>
      </c>
      <c r="I19" s="178"/>
      <c r="J19" s="178"/>
      <c r="K19" s="178"/>
      <c r="L19" s="178"/>
      <c r="M19" s="178"/>
      <c r="N19" s="178"/>
      <c r="O19" s="178"/>
      <c r="P19" s="178"/>
      <c r="Q19" s="178"/>
      <c r="R19" s="178"/>
      <c r="S19" s="178"/>
    </row>
    <row r="20" s="156" customFormat="1" ht="18" customHeight="1" spans="1:19">
      <c r="A20" s="89"/>
      <c r="B20" s="89"/>
      <c r="C20" s="89" t="s">
        <v>77</v>
      </c>
      <c r="D20" s="89" t="s">
        <v>160</v>
      </c>
      <c r="E20" s="178">
        <f t="shared" si="0"/>
        <v>14.93</v>
      </c>
      <c r="F20" s="178">
        <f t="shared" si="1"/>
        <v>14.93</v>
      </c>
      <c r="G20" s="178">
        <f t="shared" si="2"/>
        <v>14.93</v>
      </c>
      <c r="H20" s="181">
        <v>14.93</v>
      </c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</row>
    <row r="21" s="156" customFormat="1" ht="18" customHeight="1" spans="1:19">
      <c r="A21" s="89"/>
      <c r="B21" s="89"/>
      <c r="C21" s="89" t="s">
        <v>77</v>
      </c>
      <c r="D21" s="89" t="s">
        <v>161</v>
      </c>
      <c r="E21" s="178">
        <f t="shared" si="0"/>
        <v>176.33</v>
      </c>
      <c r="F21" s="178">
        <f t="shared" si="1"/>
        <v>176.33</v>
      </c>
      <c r="G21" s="178">
        <f t="shared" si="2"/>
        <v>176.33</v>
      </c>
      <c r="H21" s="181">
        <v>176.33</v>
      </c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</row>
    <row r="22" s="156" customFormat="1" ht="18" customHeight="1" spans="1:19">
      <c r="A22" s="89"/>
      <c r="B22" s="89"/>
      <c r="C22" s="89" t="s">
        <v>77</v>
      </c>
      <c r="D22" s="89" t="s">
        <v>162</v>
      </c>
      <c r="E22" s="178">
        <f t="shared" si="0"/>
        <v>31.79</v>
      </c>
      <c r="F22" s="178">
        <f t="shared" si="1"/>
        <v>31.79</v>
      </c>
      <c r="G22" s="178">
        <f t="shared" si="2"/>
        <v>31.79</v>
      </c>
      <c r="H22" s="178">
        <f>H23+H24+H25</f>
        <v>31.79</v>
      </c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</row>
    <row r="23" s="156" customFormat="1" ht="18" customHeight="1" spans="1:19">
      <c r="A23" s="89"/>
      <c r="B23" s="89"/>
      <c r="C23" s="89" t="s">
        <v>77</v>
      </c>
      <c r="D23" s="89" t="s">
        <v>163</v>
      </c>
      <c r="E23" s="178">
        <f t="shared" si="0"/>
        <v>6.77</v>
      </c>
      <c r="F23" s="178">
        <f t="shared" si="1"/>
        <v>6.77</v>
      </c>
      <c r="G23" s="178">
        <f t="shared" si="2"/>
        <v>6.77</v>
      </c>
      <c r="H23" s="179">
        <v>6.77</v>
      </c>
      <c r="I23" s="178"/>
      <c r="J23" s="178"/>
      <c r="K23" s="178"/>
      <c r="L23" s="178"/>
      <c r="M23" s="178"/>
      <c r="N23" s="178"/>
      <c r="O23" s="178"/>
      <c r="P23" s="178"/>
      <c r="Q23" s="178"/>
      <c r="R23" s="178"/>
      <c r="S23" s="178"/>
    </row>
    <row r="24" s="156" customFormat="1" ht="18" customHeight="1" spans="1:19">
      <c r="A24" s="89"/>
      <c r="B24" s="89"/>
      <c r="C24" s="89" t="s">
        <v>77</v>
      </c>
      <c r="D24" s="89" t="s">
        <v>164</v>
      </c>
      <c r="E24" s="178">
        <f t="shared" si="0"/>
        <v>2.98</v>
      </c>
      <c r="F24" s="178">
        <f t="shared" si="1"/>
        <v>2.98</v>
      </c>
      <c r="G24" s="178">
        <f t="shared" si="2"/>
        <v>2.98</v>
      </c>
      <c r="H24" s="179">
        <v>2.98</v>
      </c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</row>
    <row r="25" s="156" customFormat="1" ht="18" customHeight="1" spans="1:19">
      <c r="A25" s="89"/>
      <c r="B25" s="89"/>
      <c r="C25" s="89" t="s">
        <v>77</v>
      </c>
      <c r="D25" s="89" t="s">
        <v>165</v>
      </c>
      <c r="E25" s="178">
        <f t="shared" si="0"/>
        <v>22.04</v>
      </c>
      <c r="F25" s="178">
        <f t="shared" si="1"/>
        <v>22.04</v>
      </c>
      <c r="G25" s="178">
        <f t="shared" si="2"/>
        <v>22.04</v>
      </c>
      <c r="H25" s="179">
        <v>22.04</v>
      </c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</row>
    <row r="26" s="156" customFormat="1" ht="18" customHeight="1" spans="1:19">
      <c r="A26" s="89"/>
      <c r="B26" s="89"/>
      <c r="C26" s="89" t="s">
        <v>77</v>
      </c>
      <c r="D26" s="89" t="s">
        <v>166</v>
      </c>
      <c r="E26" s="178">
        <f t="shared" si="0"/>
        <v>135.33</v>
      </c>
      <c r="F26" s="178">
        <f t="shared" si="1"/>
        <v>135.33</v>
      </c>
      <c r="G26" s="178">
        <f t="shared" si="2"/>
        <v>135.33</v>
      </c>
      <c r="H26" s="179">
        <v>135.33</v>
      </c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</row>
    <row r="27" s="156" customFormat="1" ht="18" customHeight="1" spans="1:19">
      <c r="A27" s="89"/>
      <c r="B27" s="89"/>
      <c r="C27" s="89" t="s">
        <v>77</v>
      </c>
      <c r="D27" s="89" t="s">
        <v>167</v>
      </c>
      <c r="E27" s="178">
        <f t="shared" si="0"/>
        <v>135.33</v>
      </c>
      <c r="F27" s="178">
        <f t="shared" si="1"/>
        <v>135.33</v>
      </c>
      <c r="G27" s="178">
        <f t="shared" si="2"/>
        <v>135.33</v>
      </c>
      <c r="H27" s="179">
        <v>135.33</v>
      </c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</row>
    <row r="28" s="156" customFormat="1" ht="18" customHeight="1" spans="1:19">
      <c r="A28" s="89"/>
      <c r="B28" s="89"/>
      <c r="C28" s="89" t="s">
        <v>77</v>
      </c>
      <c r="D28" s="89" t="s">
        <v>168</v>
      </c>
      <c r="E28" s="178">
        <f t="shared" si="0"/>
        <v>14.99</v>
      </c>
      <c r="F28" s="178">
        <f t="shared" si="1"/>
        <v>14.99</v>
      </c>
      <c r="G28" s="178">
        <f t="shared" si="2"/>
        <v>14.99</v>
      </c>
      <c r="H28" s="178"/>
      <c r="I28" s="178">
        <v>14.99</v>
      </c>
      <c r="J28" s="178"/>
      <c r="K28" s="178"/>
      <c r="L28" s="178"/>
      <c r="M28" s="178"/>
      <c r="N28" s="178"/>
      <c r="O28" s="178"/>
      <c r="P28" s="178"/>
      <c r="Q28" s="178"/>
      <c r="R28" s="178"/>
      <c r="S28" s="178"/>
    </row>
    <row r="29" s="156" customFormat="1" ht="18" customHeight="1" spans="1:19">
      <c r="A29" s="89"/>
      <c r="B29" s="89"/>
      <c r="C29" s="89" t="s">
        <v>77</v>
      </c>
      <c r="D29" s="89" t="s">
        <v>169</v>
      </c>
      <c r="E29" s="178">
        <f t="shared" si="0"/>
        <v>156.88</v>
      </c>
      <c r="F29" s="178">
        <f t="shared" si="1"/>
        <v>156.88</v>
      </c>
      <c r="G29" s="178">
        <f t="shared" si="2"/>
        <v>156.88</v>
      </c>
      <c r="H29" s="178">
        <f>SUM(H30:H40)</f>
        <v>156.88</v>
      </c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</row>
    <row r="30" s="156" customFormat="1" ht="18" customHeight="1" spans="1:19">
      <c r="A30" s="89"/>
      <c r="B30" s="89"/>
      <c r="C30" s="89" t="s">
        <v>77</v>
      </c>
      <c r="D30" s="89" t="s">
        <v>170</v>
      </c>
      <c r="E30" s="178">
        <f t="shared" si="0"/>
        <v>5.83</v>
      </c>
      <c r="F30" s="178">
        <f t="shared" si="1"/>
        <v>5.83</v>
      </c>
      <c r="G30" s="178">
        <f t="shared" si="2"/>
        <v>5.83</v>
      </c>
      <c r="H30" s="179">
        <v>5.83</v>
      </c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</row>
    <row r="31" s="156" customFormat="1" ht="18" customHeight="1" spans="1:19">
      <c r="A31" s="89"/>
      <c r="B31" s="89"/>
      <c r="C31" s="89" t="s">
        <v>77</v>
      </c>
      <c r="D31" s="89" t="s">
        <v>171</v>
      </c>
      <c r="E31" s="178">
        <f t="shared" si="0"/>
        <v>1.75</v>
      </c>
      <c r="F31" s="178">
        <f t="shared" si="1"/>
        <v>1.75</v>
      </c>
      <c r="G31" s="178">
        <f t="shared" si="2"/>
        <v>1.75</v>
      </c>
      <c r="H31" s="179">
        <v>1.75</v>
      </c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</row>
    <row r="32" s="156" customFormat="1" ht="18" customHeight="1" spans="1:19">
      <c r="A32" s="89"/>
      <c r="B32" s="89"/>
      <c r="C32" s="89" t="s">
        <v>77</v>
      </c>
      <c r="D32" s="89" t="s">
        <v>172</v>
      </c>
      <c r="E32" s="178">
        <f t="shared" si="0"/>
        <v>8.15</v>
      </c>
      <c r="F32" s="178">
        <f t="shared" si="1"/>
        <v>8.15</v>
      </c>
      <c r="G32" s="178">
        <f t="shared" si="2"/>
        <v>8.15</v>
      </c>
      <c r="H32" s="179">
        <v>8.15</v>
      </c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</row>
    <row r="33" s="156" customFormat="1" ht="18" customHeight="1" spans="1:19">
      <c r="A33" s="89"/>
      <c r="B33" s="89"/>
      <c r="C33" s="89" t="s">
        <v>77</v>
      </c>
      <c r="D33" s="89" t="s">
        <v>173</v>
      </c>
      <c r="E33" s="178">
        <f t="shared" si="0"/>
        <v>2.33</v>
      </c>
      <c r="F33" s="178">
        <f t="shared" si="1"/>
        <v>2.33</v>
      </c>
      <c r="G33" s="178">
        <f t="shared" si="2"/>
        <v>2.33</v>
      </c>
      <c r="H33" s="179">
        <v>2.33</v>
      </c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</row>
    <row r="34" s="156" customFormat="1" ht="18" customHeight="1" spans="1:19">
      <c r="A34" s="89"/>
      <c r="B34" s="89"/>
      <c r="C34" s="89" t="s">
        <v>77</v>
      </c>
      <c r="D34" s="89" t="s">
        <v>174</v>
      </c>
      <c r="E34" s="178">
        <f t="shared" si="0"/>
        <v>19.83</v>
      </c>
      <c r="F34" s="178">
        <f t="shared" si="1"/>
        <v>19.83</v>
      </c>
      <c r="G34" s="178">
        <f t="shared" si="2"/>
        <v>19.83</v>
      </c>
      <c r="H34" s="179">
        <v>19.83</v>
      </c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</row>
    <row r="35" s="156" customFormat="1" ht="18" customHeight="1" spans="1:19">
      <c r="A35" s="89"/>
      <c r="B35" s="89"/>
      <c r="C35" s="89" t="s">
        <v>77</v>
      </c>
      <c r="D35" s="89" t="s">
        <v>175</v>
      </c>
      <c r="E35" s="178">
        <f t="shared" si="0"/>
        <v>25.66</v>
      </c>
      <c r="F35" s="178">
        <f t="shared" si="1"/>
        <v>25.66</v>
      </c>
      <c r="G35" s="178">
        <f t="shared" si="2"/>
        <v>25.66</v>
      </c>
      <c r="H35" s="179">
        <v>25.66</v>
      </c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</row>
    <row r="36" s="156" customFormat="1" ht="18" customHeight="1" spans="1:19">
      <c r="A36" s="89"/>
      <c r="B36" s="89"/>
      <c r="C36" s="89" t="s">
        <v>77</v>
      </c>
      <c r="D36" s="89" t="s">
        <v>176</v>
      </c>
      <c r="E36" s="178">
        <f t="shared" si="0"/>
        <v>2.21</v>
      </c>
      <c r="F36" s="178">
        <f t="shared" si="1"/>
        <v>2.21</v>
      </c>
      <c r="G36" s="178">
        <f t="shared" si="2"/>
        <v>2.21</v>
      </c>
      <c r="H36" s="179">
        <v>2.21</v>
      </c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</row>
    <row r="37" s="156" customFormat="1" ht="18" customHeight="1" spans="1:19">
      <c r="A37" s="89"/>
      <c r="B37" s="89"/>
      <c r="C37" s="89" t="s">
        <v>77</v>
      </c>
      <c r="D37" s="89" t="s">
        <v>177</v>
      </c>
      <c r="E37" s="178">
        <f t="shared" si="0"/>
        <v>27</v>
      </c>
      <c r="F37" s="178">
        <f t="shared" si="1"/>
        <v>27</v>
      </c>
      <c r="G37" s="178">
        <f t="shared" si="2"/>
        <v>27</v>
      </c>
      <c r="H37" s="179">
        <v>27</v>
      </c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</row>
    <row r="38" s="156" customFormat="1" ht="18" customHeight="1" spans="1:19">
      <c r="A38" s="89"/>
      <c r="B38" s="89"/>
      <c r="C38" s="89" t="s">
        <v>77</v>
      </c>
      <c r="D38" s="89" t="s">
        <v>178</v>
      </c>
      <c r="E38" s="178">
        <f t="shared" si="0"/>
        <v>6.73</v>
      </c>
      <c r="F38" s="178">
        <f t="shared" si="1"/>
        <v>6.73</v>
      </c>
      <c r="G38" s="178">
        <f t="shared" si="2"/>
        <v>6.73</v>
      </c>
      <c r="H38" s="179">
        <v>6.73</v>
      </c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</row>
    <row r="39" s="156" customFormat="1" ht="18" customHeight="1" spans="1:19">
      <c r="A39" s="89"/>
      <c r="B39" s="89"/>
      <c r="C39" s="89" t="s">
        <v>77</v>
      </c>
      <c r="D39" s="89" t="s">
        <v>179</v>
      </c>
      <c r="E39" s="178">
        <f t="shared" si="0"/>
        <v>10.26</v>
      </c>
      <c r="F39" s="178">
        <f t="shared" si="1"/>
        <v>10.26</v>
      </c>
      <c r="G39" s="178">
        <f t="shared" si="2"/>
        <v>10.26</v>
      </c>
      <c r="H39" s="179">
        <v>10.26</v>
      </c>
      <c r="I39" s="178"/>
      <c r="J39" s="178"/>
      <c r="K39" s="178"/>
      <c r="L39" s="178"/>
      <c r="M39" s="178"/>
      <c r="N39" s="178"/>
      <c r="O39" s="178"/>
      <c r="P39" s="178"/>
      <c r="Q39" s="178"/>
      <c r="R39" s="178"/>
      <c r="S39" s="178"/>
    </row>
    <row r="40" s="156" customFormat="1" ht="18" customHeight="1" spans="1:19">
      <c r="A40" s="89"/>
      <c r="B40" s="89"/>
      <c r="C40" s="89" t="s">
        <v>77</v>
      </c>
      <c r="D40" s="89" t="s">
        <v>180</v>
      </c>
      <c r="E40" s="178">
        <f t="shared" si="0"/>
        <v>47.13</v>
      </c>
      <c r="F40" s="178">
        <f t="shared" si="1"/>
        <v>47.13</v>
      </c>
      <c r="G40" s="178">
        <f t="shared" si="2"/>
        <v>47.13</v>
      </c>
      <c r="H40" s="178">
        <f>H41+H42+H43</f>
        <v>47.13</v>
      </c>
      <c r="I40" s="178"/>
      <c r="J40" s="178"/>
      <c r="K40" s="178"/>
      <c r="L40" s="178"/>
      <c r="M40" s="178"/>
      <c r="N40" s="178"/>
      <c r="O40" s="178"/>
      <c r="P40" s="178"/>
      <c r="Q40" s="178"/>
      <c r="R40" s="178"/>
      <c r="S40" s="178"/>
    </row>
    <row r="41" s="156" customFormat="1" ht="18" customHeight="1" spans="1:19">
      <c r="A41" s="89"/>
      <c r="B41" s="89"/>
      <c r="C41" s="89" t="s">
        <v>77</v>
      </c>
      <c r="D41" s="89" t="s">
        <v>181</v>
      </c>
      <c r="E41" s="178">
        <f t="shared" si="0"/>
        <v>17.1</v>
      </c>
      <c r="F41" s="178">
        <f t="shared" si="1"/>
        <v>17.1</v>
      </c>
      <c r="G41" s="178">
        <f t="shared" si="2"/>
        <v>17.1</v>
      </c>
      <c r="H41" s="179">
        <v>17.1</v>
      </c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</row>
    <row r="42" s="156" customFormat="1" ht="18" customHeight="1" spans="1:19">
      <c r="A42" s="89"/>
      <c r="B42" s="89"/>
      <c r="C42" s="89" t="s">
        <v>77</v>
      </c>
      <c r="D42" s="89" t="s">
        <v>182</v>
      </c>
      <c r="E42" s="178">
        <f t="shared" si="0"/>
        <v>0.65</v>
      </c>
      <c r="F42" s="178">
        <f t="shared" si="1"/>
        <v>0.65</v>
      </c>
      <c r="G42" s="178">
        <f t="shared" si="2"/>
        <v>0.65</v>
      </c>
      <c r="H42" s="179">
        <v>0.65</v>
      </c>
      <c r="I42" s="178"/>
      <c r="J42" s="178"/>
      <c r="K42" s="178"/>
      <c r="L42" s="178"/>
      <c r="M42" s="178"/>
      <c r="N42" s="178"/>
      <c r="O42" s="178"/>
      <c r="P42" s="178"/>
      <c r="Q42" s="178"/>
      <c r="R42" s="178"/>
      <c r="S42" s="178"/>
    </row>
    <row r="43" s="156" customFormat="1" ht="18" customHeight="1" spans="1:19">
      <c r="A43" s="89"/>
      <c r="B43" s="89"/>
      <c r="C43" s="89" t="s">
        <v>77</v>
      </c>
      <c r="D43" s="89" t="s">
        <v>183</v>
      </c>
      <c r="E43" s="178">
        <f t="shared" si="0"/>
        <v>29.38</v>
      </c>
      <c r="F43" s="178">
        <f t="shared" si="1"/>
        <v>29.38</v>
      </c>
      <c r="G43" s="178">
        <f t="shared" si="2"/>
        <v>29.38</v>
      </c>
      <c r="H43" s="179">
        <v>29.38</v>
      </c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</row>
    <row r="44" s="156" customFormat="1" ht="18" customHeight="1" spans="1:19">
      <c r="A44" s="89"/>
      <c r="B44" s="89"/>
      <c r="C44" s="89" t="s">
        <v>77</v>
      </c>
      <c r="D44" s="89" t="s">
        <v>184</v>
      </c>
      <c r="E44" s="178">
        <f t="shared" si="0"/>
        <v>2.8</v>
      </c>
      <c r="F44" s="178">
        <f t="shared" si="1"/>
        <v>2.8</v>
      </c>
      <c r="G44" s="178">
        <f t="shared" si="2"/>
        <v>2.8</v>
      </c>
      <c r="H44" s="178">
        <f>H45+H47</f>
        <v>2.8</v>
      </c>
      <c r="I44" s="178"/>
      <c r="J44" s="178"/>
      <c r="K44" s="178"/>
      <c r="L44" s="178"/>
      <c r="M44" s="178"/>
      <c r="N44" s="178"/>
      <c r="O44" s="178"/>
      <c r="P44" s="178"/>
      <c r="Q44" s="178"/>
      <c r="R44" s="178"/>
      <c r="S44" s="178"/>
    </row>
    <row r="45" s="156" customFormat="1" ht="18" customHeight="1" spans="1:19">
      <c r="A45" s="89"/>
      <c r="B45" s="89"/>
      <c r="C45" s="89" t="s">
        <v>77</v>
      </c>
      <c r="D45" s="89" t="s">
        <v>185</v>
      </c>
      <c r="E45" s="178">
        <f t="shared" si="0"/>
        <v>0.07</v>
      </c>
      <c r="F45" s="178">
        <f t="shared" si="1"/>
        <v>0.07</v>
      </c>
      <c r="G45" s="178">
        <f t="shared" si="2"/>
        <v>0.07</v>
      </c>
      <c r="H45" s="179">
        <v>0.07</v>
      </c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78"/>
    </row>
    <row r="46" s="156" customFormat="1" ht="18" customHeight="1" spans="1:19">
      <c r="A46" s="89"/>
      <c r="B46" s="89"/>
      <c r="C46" s="89" t="s">
        <v>77</v>
      </c>
      <c r="D46" s="89" t="s">
        <v>186</v>
      </c>
      <c r="E46" s="178">
        <f t="shared" si="0"/>
        <v>0.07</v>
      </c>
      <c r="F46" s="178">
        <f t="shared" si="1"/>
        <v>0.07</v>
      </c>
      <c r="G46" s="178">
        <f t="shared" si="2"/>
        <v>0.07</v>
      </c>
      <c r="H46" s="179">
        <v>0.07</v>
      </c>
      <c r="I46" s="178"/>
      <c r="J46" s="178"/>
      <c r="K46" s="178"/>
      <c r="L46" s="178"/>
      <c r="M46" s="178"/>
      <c r="N46" s="178"/>
      <c r="O46" s="178"/>
      <c r="P46" s="178"/>
      <c r="Q46" s="178"/>
      <c r="R46" s="178"/>
      <c r="S46" s="178"/>
    </row>
    <row r="47" s="156" customFormat="1" ht="18" customHeight="1" spans="1:19">
      <c r="A47" s="89"/>
      <c r="B47" s="89"/>
      <c r="C47" s="89"/>
      <c r="D47" s="89" t="s">
        <v>187</v>
      </c>
      <c r="E47" s="178">
        <f t="shared" si="0"/>
        <v>2.73</v>
      </c>
      <c r="F47" s="178">
        <f t="shared" si="1"/>
        <v>2.73</v>
      </c>
      <c r="G47" s="178">
        <f t="shared" si="2"/>
        <v>2.73</v>
      </c>
      <c r="H47" s="182">
        <v>2.73</v>
      </c>
      <c r="I47" s="178"/>
      <c r="J47" s="178"/>
      <c r="K47" s="178"/>
      <c r="L47" s="178"/>
      <c r="M47" s="178"/>
      <c r="N47" s="178"/>
      <c r="O47" s="178"/>
      <c r="P47" s="178"/>
      <c r="Q47" s="178"/>
      <c r="R47" s="178"/>
      <c r="S47" s="178"/>
    </row>
  </sheetData>
  <mergeCells count="14">
    <mergeCell ref="A2:S2"/>
    <mergeCell ref="A4:D4"/>
    <mergeCell ref="F4:L4"/>
    <mergeCell ref="M4:S4"/>
    <mergeCell ref="A5:B5"/>
    <mergeCell ref="G5:I5"/>
    <mergeCell ref="J5:L5"/>
    <mergeCell ref="N5:P5"/>
    <mergeCell ref="Q5:S5"/>
    <mergeCell ref="C5:C6"/>
    <mergeCell ref="D5:D6"/>
    <mergeCell ref="E4:E6"/>
    <mergeCell ref="F5:F6"/>
    <mergeCell ref="M5:M6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J13"/>
  <sheetViews>
    <sheetView showGridLines="0" showZeros="0" workbookViewId="0">
      <selection activeCell="A1" sqref="A1"/>
    </sheetView>
  </sheetViews>
  <sheetFormatPr defaultColWidth="8" defaultRowHeight="11.25"/>
  <cols>
    <col min="1" max="1" width="4.87777777777778" customWidth="1"/>
    <col min="2" max="3" width="3.62222222222222" customWidth="1"/>
    <col min="4" max="4" width="38" customWidth="1"/>
    <col min="5" max="5" width="14.6222222222222" customWidth="1"/>
    <col min="6" max="6" width="15.6222222222222" customWidth="1"/>
    <col min="7" max="58" width="12" customWidth="1"/>
    <col min="59" max="63" width="10.6222222222222" customWidth="1"/>
    <col min="64" max="76" width="8.12222222222222" customWidth="1"/>
    <col min="77" max="94" width="10.6222222222222" customWidth="1"/>
    <col min="95" max="97" width="7.5" customWidth="1"/>
    <col min="98" max="103" width="10.6222222222222" customWidth="1"/>
    <col min="104" max="106" width="8.12222222222222" customWidth="1"/>
    <col min="107" max="111" width="8" customWidth="1"/>
    <col min="112" max="114" width="9.12222222222222" customWidth="1"/>
  </cols>
  <sheetData>
    <row r="1" ht="20.1" customHeight="1" spans="1:114">
      <c r="A1" s="52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145"/>
      <c r="AC1" s="145"/>
      <c r="DJ1" s="54" t="s">
        <v>188</v>
      </c>
    </row>
    <row r="2" ht="20.1" customHeight="1" spans="1:114">
      <c r="A2" s="55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55"/>
      <c r="CB2" s="55"/>
      <c r="CC2" s="55"/>
      <c r="CD2" s="55"/>
      <c r="CE2" s="55"/>
      <c r="CF2" s="55"/>
      <c r="CG2" s="55"/>
      <c r="CH2" s="55"/>
      <c r="CI2" s="55"/>
      <c r="CJ2" s="55"/>
      <c r="CK2" s="55"/>
      <c r="CL2" s="55"/>
      <c r="CM2" s="55"/>
      <c r="CN2" s="55"/>
      <c r="CO2" s="55"/>
      <c r="CP2" s="55"/>
      <c r="CQ2" s="55"/>
      <c r="CR2" s="55"/>
      <c r="CS2" s="55"/>
      <c r="CT2" s="55"/>
      <c r="CU2" s="55"/>
      <c r="CV2" s="55"/>
      <c r="CW2" s="55"/>
      <c r="CX2" s="55"/>
      <c r="CY2" s="55"/>
      <c r="CZ2" s="55"/>
      <c r="DA2" s="55"/>
      <c r="DB2" s="55"/>
      <c r="DC2" s="55"/>
      <c r="DD2" s="55"/>
      <c r="DE2" s="55"/>
      <c r="DF2" s="55"/>
      <c r="DG2" s="55"/>
      <c r="DH2" s="55"/>
      <c r="DI2" s="55"/>
      <c r="DJ2" s="55"/>
    </row>
    <row r="3" ht="20.1" customHeight="1" spans="1:114">
      <c r="A3" s="128" t="s">
        <v>6</v>
      </c>
      <c r="B3" s="58"/>
      <c r="C3" s="58"/>
      <c r="D3" s="58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46"/>
      <c r="AC3" s="146"/>
      <c r="AD3" s="146"/>
      <c r="AE3" s="146"/>
      <c r="AF3" s="146"/>
      <c r="AG3" s="146"/>
      <c r="AH3" s="146"/>
      <c r="AI3" s="146"/>
      <c r="AJ3" s="146"/>
      <c r="AK3" s="146"/>
      <c r="AL3" s="146"/>
      <c r="AM3" s="146"/>
      <c r="AN3" s="146"/>
      <c r="AO3" s="146"/>
      <c r="AP3" s="146"/>
      <c r="AQ3" s="146"/>
      <c r="AR3" s="146"/>
      <c r="AS3" s="146"/>
      <c r="AT3" s="146"/>
      <c r="AU3" s="146"/>
      <c r="AV3" s="146"/>
      <c r="AW3" s="146"/>
      <c r="AX3" s="146"/>
      <c r="AY3" s="146"/>
      <c r="AZ3" s="146"/>
      <c r="BA3" s="146"/>
      <c r="BB3" s="146"/>
      <c r="BC3" s="146"/>
      <c r="BD3" s="146"/>
      <c r="BE3" s="146"/>
      <c r="BF3" s="146"/>
      <c r="BG3" s="146"/>
      <c r="BH3" s="146"/>
      <c r="BI3" s="146"/>
      <c r="BJ3" s="146"/>
      <c r="BK3" s="146"/>
      <c r="BL3" s="146"/>
      <c r="BM3" s="146"/>
      <c r="BN3" s="146"/>
      <c r="BO3" s="146"/>
      <c r="BP3" s="146"/>
      <c r="BQ3" s="146"/>
      <c r="BR3" s="146"/>
      <c r="BS3" s="146"/>
      <c r="BT3" s="146"/>
      <c r="BU3" s="146"/>
      <c r="BV3" s="146"/>
      <c r="BW3" s="146"/>
      <c r="BX3" s="146"/>
      <c r="BY3" s="146"/>
      <c r="BZ3" s="146"/>
      <c r="CA3" s="146"/>
      <c r="CB3" s="146"/>
      <c r="CC3" s="146"/>
      <c r="CD3" s="146"/>
      <c r="CE3" s="146"/>
      <c r="CF3" s="146"/>
      <c r="CG3" s="146"/>
      <c r="CH3" s="146"/>
      <c r="CI3" s="146"/>
      <c r="CJ3" s="146"/>
      <c r="CK3" s="146"/>
      <c r="CL3" s="146"/>
      <c r="CM3" s="146"/>
      <c r="CN3" s="146"/>
      <c r="CO3" s="146"/>
      <c r="CP3" s="146"/>
      <c r="CQ3" s="146"/>
      <c r="CR3" s="146"/>
      <c r="CS3" s="146"/>
      <c r="CT3" s="146"/>
      <c r="CU3" s="146"/>
      <c r="CV3" s="146"/>
      <c r="CW3" s="146"/>
      <c r="CX3" s="146"/>
      <c r="CY3" s="146"/>
      <c r="CZ3" s="146"/>
      <c r="DA3" s="146"/>
      <c r="DB3" s="146"/>
      <c r="DD3" s="146"/>
      <c r="DH3" s="156"/>
      <c r="DI3" s="156"/>
      <c r="DJ3" s="79" t="s">
        <v>7</v>
      </c>
    </row>
    <row r="4" ht="20.1" customHeight="1" spans="1:114">
      <c r="A4" s="64" t="s">
        <v>58</v>
      </c>
      <c r="B4" s="64"/>
      <c r="C4" s="64"/>
      <c r="D4" s="64"/>
      <c r="E4" s="130" t="s">
        <v>59</v>
      </c>
      <c r="F4" s="131" t="s">
        <v>190</v>
      </c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44"/>
      <c r="T4" s="131" t="s">
        <v>191</v>
      </c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44"/>
      <c r="AU4" s="131" t="s">
        <v>192</v>
      </c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44"/>
      <c r="BG4" s="131" t="s">
        <v>193</v>
      </c>
      <c r="BH4" s="132"/>
      <c r="BI4" s="132"/>
      <c r="BJ4" s="132"/>
      <c r="BK4" s="144"/>
      <c r="BL4" s="131" t="s">
        <v>194</v>
      </c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44"/>
      <c r="BY4" s="131" t="s">
        <v>195</v>
      </c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2"/>
      <c r="CL4" s="132"/>
      <c r="CM4" s="132"/>
      <c r="CN4" s="132"/>
      <c r="CO4" s="132"/>
      <c r="CP4" s="144"/>
      <c r="CQ4" s="153" t="s">
        <v>196</v>
      </c>
      <c r="CR4" s="154"/>
      <c r="CS4" s="155"/>
      <c r="CT4" s="153" t="s">
        <v>197</v>
      </c>
      <c r="CU4" s="154"/>
      <c r="CV4" s="154"/>
      <c r="CW4" s="154"/>
      <c r="CX4" s="154"/>
      <c r="CY4" s="155"/>
      <c r="CZ4" s="153" t="s">
        <v>198</v>
      </c>
      <c r="DA4" s="154"/>
      <c r="DB4" s="155"/>
      <c r="DC4" s="131" t="s">
        <v>135</v>
      </c>
      <c r="DD4" s="132"/>
      <c r="DE4" s="132"/>
      <c r="DF4" s="132"/>
      <c r="DG4" s="144"/>
      <c r="DH4" s="157" t="s">
        <v>137</v>
      </c>
      <c r="DI4" s="157"/>
      <c r="DJ4" s="157"/>
    </row>
    <row r="5" ht="20.1" customHeight="1" spans="1:114">
      <c r="A5" s="133" t="s">
        <v>67</v>
      </c>
      <c r="B5" s="133"/>
      <c r="C5" s="134"/>
      <c r="D5" s="66" t="s">
        <v>199</v>
      </c>
      <c r="E5" s="135"/>
      <c r="F5" s="136" t="s">
        <v>148</v>
      </c>
      <c r="G5" s="136" t="s">
        <v>200</v>
      </c>
      <c r="H5" s="136" t="s">
        <v>201</v>
      </c>
      <c r="I5" s="136" t="s">
        <v>202</v>
      </c>
      <c r="J5" s="136" t="s">
        <v>203</v>
      </c>
      <c r="K5" s="136" t="s">
        <v>204</v>
      </c>
      <c r="L5" s="136" t="s">
        <v>205</v>
      </c>
      <c r="M5" s="136" t="s">
        <v>158</v>
      </c>
      <c r="N5" s="136" t="s">
        <v>206</v>
      </c>
      <c r="O5" s="136" t="s">
        <v>207</v>
      </c>
      <c r="P5" s="136" t="s">
        <v>208</v>
      </c>
      <c r="Q5" s="136" t="s">
        <v>209</v>
      </c>
      <c r="R5" s="136" t="s">
        <v>210</v>
      </c>
      <c r="S5" s="136" t="s">
        <v>211</v>
      </c>
      <c r="T5" s="136" t="s">
        <v>148</v>
      </c>
      <c r="U5" s="136" t="s">
        <v>212</v>
      </c>
      <c r="V5" s="136" t="s">
        <v>213</v>
      </c>
      <c r="W5" s="136" t="s">
        <v>214</v>
      </c>
      <c r="X5" s="136" t="s">
        <v>215</v>
      </c>
      <c r="Y5" s="136" t="s">
        <v>216</v>
      </c>
      <c r="Z5" s="136" t="s">
        <v>217</v>
      </c>
      <c r="AA5" s="136" t="s">
        <v>218</v>
      </c>
      <c r="AB5" s="136" t="s">
        <v>219</v>
      </c>
      <c r="AC5" s="136" t="s">
        <v>220</v>
      </c>
      <c r="AD5" s="136" t="s">
        <v>221</v>
      </c>
      <c r="AE5" s="136" t="s">
        <v>222</v>
      </c>
      <c r="AF5" s="136" t="s">
        <v>223</v>
      </c>
      <c r="AG5" s="136" t="s">
        <v>224</v>
      </c>
      <c r="AH5" s="136" t="s">
        <v>225</v>
      </c>
      <c r="AI5" s="136" t="s">
        <v>226</v>
      </c>
      <c r="AJ5" s="136" t="s">
        <v>227</v>
      </c>
      <c r="AK5" s="136" t="s">
        <v>228</v>
      </c>
      <c r="AL5" s="136" t="s">
        <v>229</v>
      </c>
      <c r="AM5" s="136" t="s">
        <v>230</v>
      </c>
      <c r="AN5" s="136" t="s">
        <v>231</v>
      </c>
      <c r="AO5" s="136" t="s">
        <v>232</v>
      </c>
      <c r="AP5" s="136" t="s">
        <v>178</v>
      </c>
      <c r="AQ5" s="136" t="s">
        <v>233</v>
      </c>
      <c r="AR5" s="136" t="s">
        <v>234</v>
      </c>
      <c r="AS5" s="136" t="s">
        <v>235</v>
      </c>
      <c r="AT5" s="136" t="s">
        <v>236</v>
      </c>
      <c r="AU5" s="136" t="s">
        <v>148</v>
      </c>
      <c r="AV5" s="136" t="s">
        <v>237</v>
      </c>
      <c r="AW5" s="136" t="s">
        <v>238</v>
      </c>
      <c r="AX5" s="136" t="s">
        <v>239</v>
      </c>
      <c r="AY5" s="136" t="s">
        <v>240</v>
      </c>
      <c r="AZ5" s="136" t="s">
        <v>241</v>
      </c>
      <c r="BA5" s="136" t="s">
        <v>242</v>
      </c>
      <c r="BB5" s="136" t="s">
        <v>243</v>
      </c>
      <c r="BC5" s="136" t="s">
        <v>244</v>
      </c>
      <c r="BD5" s="136" t="s">
        <v>245</v>
      </c>
      <c r="BE5" s="136" t="s">
        <v>246</v>
      </c>
      <c r="BF5" s="148" t="s">
        <v>247</v>
      </c>
      <c r="BG5" s="148" t="s">
        <v>148</v>
      </c>
      <c r="BH5" s="148" t="s">
        <v>248</v>
      </c>
      <c r="BI5" s="148" t="s">
        <v>249</v>
      </c>
      <c r="BJ5" s="148" t="s">
        <v>250</v>
      </c>
      <c r="BK5" s="148" t="s">
        <v>251</v>
      </c>
      <c r="BL5" s="136" t="s">
        <v>148</v>
      </c>
      <c r="BM5" s="136" t="s">
        <v>252</v>
      </c>
      <c r="BN5" s="136" t="s">
        <v>253</v>
      </c>
      <c r="BO5" s="136" t="s">
        <v>254</v>
      </c>
      <c r="BP5" s="136" t="s">
        <v>255</v>
      </c>
      <c r="BQ5" s="136" t="s">
        <v>256</v>
      </c>
      <c r="BR5" s="136" t="s">
        <v>257</v>
      </c>
      <c r="BS5" s="136" t="s">
        <v>258</v>
      </c>
      <c r="BT5" s="136" t="s">
        <v>259</v>
      </c>
      <c r="BU5" s="136" t="s">
        <v>260</v>
      </c>
      <c r="BV5" s="151" t="s">
        <v>261</v>
      </c>
      <c r="BW5" s="151" t="s">
        <v>262</v>
      </c>
      <c r="BX5" s="136" t="s">
        <v>263</v>
      </c>
      <c r="BY5" s="136" t="s">
        <v>148</v>
      </c>
      <c r="BZ5" s="136" t="s">
        <v>252</v>
      </c>
      <c r="CA5" s="136" t="s">
        <v>253</v>
      </c>
      <c r="CB5" s="136" t="s">
        <v>254</v>
      </c>
      <c r="CC5" s="136" t="s">
        <v>255</v>
      </c>
      <c r="CD5" s="136" t="s">
        <v>256</v>
      </c>
      <c r="CE5" s="136" t="s">
        <v>257</v>
      </c>
      <c r="CF5" s="136" t="s">
        <v>258</v>
      </c>
      <c r="CG5" s="136" t="s">
        <v>264</v>
      </c>
      <c r="CH5" s="136" t="s">
        <v>265</v>
      </c>
      <c r="CI5" s="136" t="s">
        <v>266</v>
      </c>
      <c r="CJ5" s="136" t="s">
        <v>267</v>
      </c>
      <c r="CK5" s="136" t="s">
        <v>259</v>
      </c>
      <c r="CL5" s="136" t="s">
        <v>260</v>
      </c>
      <c r="CM5" s="136" t="s">
        <v>268</v>
      </c>
      <c r="CN5" s="151" t="s">
        <v>261</v>
      </c>
      <c r="CO5" s="151" t="s">
        <v>262</v>
      </c>
      <c r="CP5" s="136" t="s">
        <v>269</v>
      </c>
      <c r="CQ5" s="151" t="s">
        <v>148</v>
      </c>
      <c r="CR5" s="151" t="s">
        <v>270</v>
      </c>
      <c r="CS5" s="136" t="s">
        <v>271</v>
      </c>
      <c r="CT5" s="151" t="s">
        <v>148</v>
      </c>
      <c r="CU5" s="151" t="s">
        <v>270</v>
      </c>
      <c r="CV5" s="136" t="s">
        <v>272</v>
      </c>
      <c r="CW5" s="151" t="s">
        <v>273</v>
      </c>
      <c r="CX5" s="151" t="s">
        <v>274</v>
      </c>
      <c r="CY5" s="148" t="s">
        <v>271</v>
      </c>
      <c r="CZ5" s="151" t="s">
        <v>148</v>
      </c>
      <c r="DA5" s="151" t="s">
        <v>198</v>
      </c>
      <c r="DB5" s="151" t="s">
        <v>275</v>
      </c>
      <c r="DC5" s="136" t="s">
        <v>148</v>
      </c>
      <c r="DD5" s="136" t="s">
        <v>276</v>
      </c>
      <c r="DE5" s="136" t="s">
        <v>277</v>
      </c>
      <c r="DF5" s="136" t="s">
        <v>275</v>
      </c>
      <c r="DG5" s="148" t="s">
        <v>135</v>
      </c>
      <c r="DH5" s="158" t="s">
        <v>148</v>
      </c>
      <c r="DI5" s="160" t="s">
        <v>278</v>
      </c>
      <c r="DJ5" s="160" t="s">
        <v>279</v>
      </c>
    </row>
    <row r="6" ht="30.75" customHeight="1" spans="1:114">
      <c r="A6" s="73" t="s">
        <v>70</v>
      </c>
      <c r="B6" s="137" t="s">
        <v>71</v>
      </c>
      <c r="C6" s="72" t="s">
        <v>72</v>
      </c>
      <c r="D6" s="72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8"/>
      <c r="AL6" s="138"/>
      <c r="AM6" s="138"/>
      <c r="AN6" s="138"/>
      <c r="AO6" s="138"/>
      <c r="AP6" s="138"/>
      <c r="AQ6" s="138"/>
      <c r="AR6" s="138"/>
      <c r="AS6" s="138"/>
      <c r="AT6" s="138"/>
      <c r="AU6" s="138"/>
      <c r="AV6" s="138"/>
      <c r="AW6" s="138"/>
      <c r="AX6" s="138"/>
      <c r="AY6" s="138"/>
      <c r="AZ6" s="138"/>
      <c r="BA6" s="138"/>
      <c r="BB6" s="138"/>
      <c r="BC6" s="138"/>
      <c r="BD6" s="138"/>
      <c r="BE6" s="138"/>
      <c r="BF6" s="149"/>
      <c r="BG6" s="149"/>
      <c r="BH6" s="149"/>
      <c r="BI6" s="149"/>
      <c r="BJ6" s="149"/>
      <c r="BK6" s="149"/>
      <c r="BL6" s="138"/>
      <c r="BM6" s="138"/>
      <c r="BN6" s="138"/>
      <c r="BO6" s="138"/>
      <c r="BP6" s="138"/>
      <c r="BQ6" s="138"/>
      <c r="BR6" s="138"/>
      <c r="BS6" s="138"/>
      <c r="BT6" s="138"/>
      <c r="BU6" s="138"/>
      <c r="BV6" s="152"/>
      <c r="BW6" s="152"/>
      <c r="BX6" s="138"/>
      <c r="BY6" s="138"/>
      <c r="BZ6" s="138"/>
      <c r="CA6" s="138"/>
      <c r="CB6" s="138"/>
      <c r="CC6" s="138"/>
      <c r="CD6" s="138"/>
      <c r="CE6" s="138"/>
      <c r="CF6" s="138"/>
      <c r="CG6" s="138"/>
      <c r="CH6" s="138"/>
      <c r="CI6" s="138"/>
      <c r="CJ6" s="138"/>
      <c r="CK6" s="138"/>
      <c r="CL6" s="138"/>
      <c r="CM6" s="138"/>
      <c r="CN6" s="152"/>
      <c r="CO6" s="152"/>
      <c r="CP6" s="138"/>
      <c r="CQ6" s="152"/>
      <c r="CR6" s="152"/>
      <c r="CS6" s="138"/>
      <c r="CT6" s="152"/>
      <c r="CU6" s="152"/>
      <c r="CV6" s="138"/>
      <c r="CW6" s="152"/>
      <c r="CX6" s="152"/>
      <c r="CY6" s="149"/>
      <c r="CZ6" s="152"/>
      <c r="DA6" s="152"/>
      <c r="DB6" s="152"/>
      <c r="DC6" s="138"/>
      <c r="DD6" s="138"/>
      <c r="DE6" s="138"/>
      <c r="DF6" s="138"/>
      <c r="DG6" s="149"/>
      <c r="DH6" s="158"/>
      <c r="DI6" s="160"/>
      <c r="DJ6" s="160"/>
    </row>
    <row r="7" ht="20.1" customHeight="1" spans="1:114">
      <c r="A7" s="99"/>
      <c r="B7" s="99"/>
      <c r="C7" s="99"/>
      <c r="D7" s="89"/>
      <c r="E7" s="139">
        <f>E8+E9+E10+E11+E12+E13</f>
        <v>1676.26</v>
      </c>
      <c r="F7" s="140">
        <f>F8+F9+F10+F11+F12+F13</f>
        <v>1516.58</v>
      </c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141"/>
      <c r="AL7" s="141"/>
      <c r="AM7" s="141"/>
      <c r="AN7" s="141"/>
      <c r="AO7" s="141"/>
      <c r="AP7" s="141"/>
      <c r="AQ7" s="141"/>
      <c r="AR7" s="141"/>
      <c r="AS7" s="141"/>
      <c r="AT7" s="141"/>
      <c r="AU7" s="141"/>
      <c r="AV7" s="141"/>
      <c r="AW7" s="141"/>
      <c r="AX7" s="141"/>
      <c r="AY7" s="141"/>
      <c r="AZ7" s="141"/>
      <c r="BA7" s="141"/>
      <c r="BB7" s="141"/>
      <c r="BC7" s="141"/>
      <c r="BD7" s="141"/>
      <c r="BE7" s="141"/>
      <c r="BF7" s="141"/>
      <c r="BG7" s="141"/>
      <c r="BH7" s="141"/>
      <c r="BI7" s="141"/>
      <c r="BJ7" s="141"/>
      <c r="BK7" s="141"/>
      <c r="BL7" s="141"/>
      <c r="BM7" s="141">
        <f t="shared" ref="AY7:CD7" si="0">SUM(DY14:DY18)</f>
        <v>0</v>
      </c>
      <c r="BN7" s="141">
        <f t="shared" si="0"/>
        <v>0</v>
      </c>
      <c r="BO7" s="141">
        <f t="shared" si="0"/>
        <v>0</v>
      </c>
      <c r="BP7" s="141">
        <f t="shared" si="0"/>
        <v>0</v>
      </c>
      <c r="BQ7" s="141">
        <f t="shared" si="0"/>
        <v>0</v>
      </c>
      <c r="BR7" s="141">
        <f t="shared" si="0"/>
        <v>0</v>
      </c>
      <c r="BS7" s="141">
        <f t="shared" si="0"/>
        <v>0</v>
      </c>
      <c r="BT7" s="141">
        <f t="shared" si="0"/>
        <v>0</v>
      </c>
      <c r="BU7" s="141">
        <f t="shared" si="0"/>
        <v>0</v>
      </c>
      <c r="BV7" s="141">
        <f t="shared" si="0"/>
        <v>0</v>
      </c>
      <c r="BW7" s="141">
        <f t="shared" si="0"/>
        <v>0</v>
      </c>
      <c r="BX7" s="141">
        <f t="shared" si="0"/>
        <v>0</v>
      </c>
      <c r="BY7" s="141">
        <f t="shared" si="0"/>
        <v>0</v>
      </c>
      <c r="BZ7" s="141">
        <f t="shared" si="0"/>
        <v>0</v>
      </c>
      <c r="CA7" s="141">
        <f t="shared" si="0"/>
        <v>0</v>
      </c>
      <c r="CB7" s="141">
        <f t="shared" si="0"/>
        <v>0</v>
      </c>
      <c r="CC7" s="141">
        <f t="shared" si="0"/>
        <v>0</v>
      </c>
      <c r="CD7" s="141">
        <f t="shared" si="0"/>
        <v>0</v>
      </c>
      <c r="CE7" s="141">
        <f t="shared" ref="CE7:DJ7" si="1">SUM(FI14:FI18)</f>
        <v>0</v>
      </c>
      <c r="CF7" s="141">
        <f t="shared" si="1"/>
        <v>0</v>
      </c>
      <c r="CG7" s="141">
        <f t="shared" si="1"/>
        <v>0</v>
      </c>
      <c r="CH7" s="141">
        <f t="shared" si="1"/>
        <v>0</v>
      </c>
      <c r="CI7" s="141">
        <f t="shared" si="1"/>
        <v>0</v>
      </c>
      <c r="CJ7" s="141">
        <f t="shared" si="1"/>
        <v>0</v>
      </c>
      <c r="CK7" s="141">
        <f t="shared" si="1"/>
        <v>0</v>
      </c>
      <c r="CL7" s="141">
        <f t="shared" si="1"/>
        <v>0</v>
      </c>
      <c r="CM7" s="141">
        <f t="shared" si="1"/>
        <v>0</v>
      </c>
      <c r="CN7" s="141">
        <f t="shared" si="1"/>
        <v>0</v>
      </c>
      <c r="CO7" s="141">
        <f t="shared" si="1"/>
        <v>0</v>
      </c>
      <c r="CP7" s="141">
        <f t="shared" si="1"/>
        <v>0</v>
      </c>
      <c r="CQ7" s="141">
        <f t="shared" si="1"/>
        <v>0</v>
      </c>
      <c r="CR7" s="141">
        <f t="shared" si="1"/>
        <v>0</v>
      </c>
      <c r="CS7" s="141">
        <f t="shared" si="1"/>
        <v>0</v>
      </c>
      <c r="CT7" s="141">
        <f t="shared" si="1"/>
        <v>0</v>
      </c>
      <c r="CU7" s="141">
        <f t="shared" si="1"/>
        <v>0</v>
      </c>
      <c r="CV7" s="141">
        <f t="shared" si="1"/>
        <v>0</v>
      </c>
      <c r="CW7" s="141">
        <f t="shared" si="1"/>
        <v>0</v>
      </c>
      <c r="CX7" s="141">
        <f t="shared" si="1"/>
        <v>0</v>
      </c>
      <c r="CY7" s="141">
        <f t="shared" si="1"/>
        <v>0</v>
      </c>
      <c r="CZ7" s="141">
        <f t="shared" si="1"/>
        <v>0</v>
      </c>
      <c r="DA7" s="141">
        <f t="shared" si="1"/>
        <v>0</v>
      </c>
      <c r="DB7" s="141">
        <f t="shared" si="1"/>
        <v>0</v>
      </c>
      <c r="DC7" s="141">
        <f t="shared" si="1"/>
        <v>0</v>
      </c>
      <c r="DD7" s="141">
        <f t="shared" si="1"/>
        <v>0</v>
      </c>
      <c r="DE7" s="141">
        <f t="shared" si="1"/>
        <v>0</v>
      </c>
      <c r="DF7" s="141">
        <f t="shared" si="1"/>
        <v>0</v>
      </c>
      <c r="DG7" s="141">
        <f t="shared" si="1"/>
        <v>0</v>
      </c>
      <c r="DH7" s="141">
        <f t="shared" si="1"/>
        <v>0</v>
      </c>
      <c r="DI7" s="141">
        <f t="shared" si="1"/>
        <v>0</v>
      </c>
      <c r="DJ7" s="141">
        <f t="shared" si="1"/>
        <v>0</v>
      </c>
    </row>
    <row r="8" ht="20.1" customHeight="1" spans="1:114">
      <c r="A8" s="99" t="s">
        <v>74</v>
      </c>
      <c r="B8" s="99" t="s">
        <v>75</v>
      </c>
      <c r="C8" s="99" t="s">
        <v>76</v>
      </c>
      <c r="D8" s="89" t="s">
        <v>88</v>
      </c>
      <c r="E8" s="142">
        <f>F8+AU8+T8</f>
        <v>1110.05</v>
      </c>
      <c r="F8" s="141">
        <f>SUM(G8:S8)</f>
        <v>950.37</v>
      </c>
      <c r="G8" s="143">
        <v>269.18</v>
      </c>
      <c r="H8" s="141">
        <v>491.64</v>
      </c>
      <c r="I8" s="143">
        <v>22.43</v>
      </c>
      <c r="J8" s="141"/>
      <c r="K8" s="141"/>
      <c r="L8" s="141"/>
      <c r="M8" s="141"/>
      <c r="N8" s="141"/>
      <c r="O8" s="141"/>
      <c r="P8" s="141">
        <v>31.79</v>
      </c>
      <c r="Q8" s="141"/>
      <c r="R8" s="141"/>
      <c r="S8" s="143">
        <v>135.33</v>
      </c>
      <c r="T8" s="141">
        <f>SUM(U8:AT8)</f>
        <v>156.88</v>
      </c>
      <c r="U8" s="143">
        <v>5.83</v>
      </c>
      <c r="V8" s="141"/>
      <c r="W8" s="141"/>
      <c r="X8" s="141"/>
      <c r="Y8" s="143">
        <v>1.75</v>
      </c>
      <c r="Z8" s="143">
        <v>8.15</v>
      </c>
      <c r="AA8" s="143">
        <v>2.33</v>
      </c>
      <c r="AB8" s="141"/>
      <c r="AC8" s="143">
        <v>25.66</v>
      </c>
      <c r="AD8" s="141"/>
      <c r="AE8" s="141"/>
      <c r="AF8" s="141"/>
      <c r="AG8" s="141"/>
      <c r="AH8" s="143">
        <v>19.83</v>
      </c>
      <c r="AI8" s="143">
        <v>2.21</v>
      </c>
      <c r="AJ8" s="141"/>
      <c r="AK8" s="141"/>
      <c r="AL8" s="141"/>
      <c r="AM8" s="141"/>
      <c r="AN8" s="141"/>
      <c r="AO8" s="141"/>
      <c r="AP8" s="143">
        <v>16.99</v>
      </c>
      <c r="AQ8" s="143">
        <v>27</v>
      </c>
      <c r="AR8" s="141"/>
      <c r="AS8" s="141"/>
      <c r="AT8" s="125">
        <v>47.13</v>
      </c>
      <c r="AU8" s="147">
        <f>AZ8+BD8</f>
        <v>2.8</v>
      </c>
      <c r="AV8" s="141"/>
      <c r="AW8" s="141"/>
      <c r="AX8" s="141"/>
      <c r="AY8" s="141"/>
      <c r="AZ8" s="143">
        <v>2.73</v>
      </c>
      <c r="BA8" s="141"/>
      <c r="BB8" s="141"/>
      <c r="BC8" s="141"/>
      <c r="BD8" s="143">
        <v>0.07</v>
      </c>
      <c r="BE8" s="141"/>
      <c r="BF8" s="150"/>
      <c r="BG8" s="141"/>
      <c r="BH8" s="141"/>
      <c r="BI8" s="141"/>
      <c r="BJ8" s="141"/>
      <c r="BK8" s="141"/>
      <c r="BL8" s="141"/>
      <c r="BM8" s="141"/>
      <c r="BN8" s="141"/>
      <c r="BO8" s="141"/>
      <c r="BP8" s="141"/>
      <c r="BQ8" s="141"/>
      <c r="BR8" s="141"/>
      <c r="BS8" s="141"/>
      <c r="BT8" s="141"/>
      <c r="BU8" s="141"/>
      <c r="BV8" s="141"/>
      <c r="BW8" s="141"/>
      <c r="BX8" s="141"/>
      <c r="BY8" s="141"/>
      <c r="BZ8" s="141"/>
      <c r="CA8" s="141"/>
      <c r="CB8" s="141"/>
      <c r="CC8" s="141"/>
      <c r="CD8" s="141"/>
      <c r="CE8" s="141"/>
      <c r="CF8" s="141"/>
      <c r="CG8" s="141"/>
      <c r="CH8" s="141"/>
      <c r="CI8" s="141"/>
      <c r="CJ8" s="141"/>
      <c r="CK8" s="141"/>
      <c r="CL8" s="141"/>
      <c r="CM8" s="141"/>
      <c r="CN8" s="141"/>
      <c r="CO8" s="141"/>
      <c r="CP8" s="141"/>
      <c r="CQ8" s="141"/>
      <c r="CR8" s="141"/>
      <c r="CS8" s="141"/>
      <c r="CT8" s="141"/>
      <c r="CU8" s="141"/>
      <c r="CV8" s="141"/>
      <c r="CW8" s="141"/>
      <c r="CX8" s="141"/>
      <c r="CY8" s="141"/>
      <c r="CZ8" s="141"/>
      <c r="DA8" s="141"/>
      <c r="DB8" s="141"/>
      <c r="DC8" s="141"/>
      <c r="DD8" s="141"/>
      <c r="DE8" s="141"/>
      <c r="DF8" s="141"/>
      <c r="DG8" s="141"/>
      <c r="DH8" s="159"/>
      <c r="DI8" s="159"/>
      <c r="DJ8" s="159"/>
    </row>
    <row r="9" ht="20.1" customHeight="1" spans="1:114">
      <c r="A9" s="99" t="s">
        <v>100</v>
      </c>
      <c r="B9" s="99" t="s">
        <v>102</v>
      </c>
      <c r="C9" s="99" t="s">
        <v>76</v>
      </c>
      <c r="D9" s="89" t="s">
        <v>104</v>
      </c>
      <c r="E9" s="142">
        <f t="shared" ref="E9:E13" si="2">F9+AU9</f>
        <v>104.34</v>
      </c>
      <c r="F9" s="141">
        <f>SUM(G9:AT9)</f>
        <v>104.34</v>
      </c>
      <c r="G9" s="141"/>
      <c r="H9" s="141"/>
      <c r="I9" s="141"/>
      <c r="J9" s="141"/>
      <c r="K9" s="141"/>
      <c r="L9" s="141"/>
      <c r="M9" s="141"/>
      <c r="N9" s="143">
        <v>104.34</v>
      </c>
      <c r="O9" s="141"/>
      <c r="P9" s="141"/>
      <c r="Q9" s="141"/>
      <c r="R9" s="141"/>
      <c r="S9" s="141"/>
      <c r="T9" s="141"/>
      <c r="U9" s="141"/>
      <c r="V9" s="141"/>
      <c r="W9" s="141"/>
      <c r="X9" s="141"/>
      <c r="Y9" s="141"/>
      <c r="Z9" s="141"/>
      <c r="AA9" s="141"/>
      <c r="AB9" s="141"/>
      <c r="AC9" s="141"/>
      <c r="AD9" s="141"/>
      <c r="AE9" s="141"/>
      <c r="AF9" s="141"/>
      <c r="AG9" s="141"/>
      <c r="AH9" s="141"/>
      <c r="AI9" s="141"/>
      <c r="AJ9" s="141"/>
      <c r="AK9" s="141"/>
      <c r="AL9" s="141"/>
      <c r="AM9" s="141"/>
      <c r="AN9" s="141"/>
      <c r="AO9" s="141"/>
      <c r="AP9" s="141"/>
      <c r="AQ9" s="141"/>
      <c r="AR9" s="141"/>
      <c r="AS9" s="141"/>
      <c r="AT9" s="141"/>
      <c r="AU9" s="141"/>
      <c r="AV9" s="141"/>
      <c r="AW9" s="141"/>
      <c r="AX9" s="141"/>
      <c r="AY9" s="141"/>
      <c r="AZ9" s="141"/>
      <c r="BA9" s="141"/>
      <c r="BB9" s="141"/>
      <c r="BC9" s="141"/>
      <c r="BD9" s="141"/>
      <c r="BE9" s="141"/>
      <c r="BF9" s="141"/>
      <c r="BG9" s="141"/>
      <c r="BH9" s="141"/>
      <c r="BI9" s="141"/>
      <c r="BJ9" s="141"/>
      <c r="BK9" s="141"/>
      <c r="BL9" s="141"/>
      <c r="BM9" s="141"/>
      <c r="BN9" s="141"/>
      <c r="BO9" s="141"/>
      <c r="BP9" s="141"/>
      <c r="BQ9" s="141"/>
      <c r="BR9" s="141"/>
      <c r="BS9" s="141"/>
      <c r="BT9" s="141"/>
      <c r="BU9" s="141"/>
      <c r="BV9" s="141"/>
      <c r="BW9" s="141"/>
      <c r="BX9" s="141"/>
      <c r="BY9" s="141"/>
      <c r="BZ9" s="141"/>
      <c r="CA9" s="141"/>
      <c r="CB9" s="141"/>
      <c r="CC9" s="141"/>
      <c r="CD9" s="141"/>
      <c r="CE9" s="141"/>
      <c r="CF9" s="141"/>
      <c r="CG9" s="141"/>
      <c r="CH9" s="141"/>
      <c r="CI9" s="141"/>
      <c r="CJ9" s="141"/>
      <c r="CK9" s="141"/>
      <c r="CL9" s="141"/>
      <c r="CM9" s="141"/>
      <c r="CN9" s="141"/>
      <c r="CO9" s="141"/>
      <c r="CP9" s="141"/>
      <c r="CQ9" s="141"/>
      <c r="CR9" s="141"/>
      <c r="CS9" s="141"/>
      <c r="CT9" s="141"/>
      <c r="CU9" s="141"/>
      <c r="CV9" s="141"/>
      <c r="CW9" s="141"/>
      <c r="CX9" s="141"/>
      <c r="CY9" s="141"/>
      <c r="CZ9" s="141"/>
      <c r="DA9" s="141"/>
      <c r="DB9" s="141"/>
      <c r="DC9" s="141"/>
      <c r="DD9" s="141"/>
      <c r="DE9" s="141"/>
      <c r="DF9" s="141"/>
      <c r="DG9" s="141"/>
      <c r="DH9" s="159"/>
      <c r="DI9" s="159"/>
      <c r="DJ9" s="159"/>
    </row>
    <row r="10" ht="20.1" customHeight="1" spans="1:114">
      <c r="A10" s="99" t="s">
        <v>100</v>
      </c>
      <c r="B10" s="99" t="s">
        <v>102</v>
      </c>
      <c r="C10" s="99" t="s">
        <v>105</v>
      </c>
      <c r="D10" s="89" t="s">
        <v>106</v>
      </c>
      <c r="E10" s="142">
        <f t="shared" si="2"/>
        <v>14.93</v>
      </c>
      <c r="F10" s="141">
        <f>SUM(G10:AT10)</f>
        <v>14.93</v>
      </c>
      <c r="G10" s="141"/>
      <c r="H10" s="141"/>
      <c r="I10" s="141"/>
      <c r="J10" s="141"/>
      <c r="K10" s="141"/>
      <c r="L10" s="141"/>
      <c r="M10" s="141"/>
      <c r="N10" s="141"/>
      <c r="O10" s="143">
        <v>14.93</v>
      </c>
      <c r="P10" s="141"/>
      <c r="Q10" s="141"/>
      <c r="R10" s="141"/>
      <c r="S10" s="141"/>
      <c r="T10" s="141"/>
      <c r="U10" s="141"/>
      <c r="V10" s="141"/>
      <c r="W10" s="141"/>
      <c r="X10" s="141"/>
      <c r="Y10" s="141"/>
      <c r="Z10" s="141"/>
      <c r="AA10" s="141"/>
      <c r="AB10" s="141"/>
      <c r="AC10" s="141"/>
      <c r="AD10" s="141"/>
      <c r="AE10" s="141"/>
      <c r="AF10" s="141"/>
      <c r="AG10" s="141"/>
      <c r="AH10" s="141"/>
      <c r="AI10" s="141"/>
      <c r="AJ10" s="141"/>
      <c r="AK10" s="141"/>
      <c r="AL10" s="141"/>
      <c r="AM10" s="141"/>
      <c r="AN10" s="141"/>
      <c r="AO10" s="141"/>
      <c r="AP10" s="141"/>
      <c r="AQ10" s="141"/>
      <c r="AR10" s="141"/>
      <c r="AS10" s="141"/>
      <c r="AT10" s="141"/>
      <c r="AU10" s="141"/>
      <c r="AV10" s="141"/>
      <c r="AW10" s="141"/>
      <c r="AX10" s="141"/>
      <c r="AY10" s="141"/>
      <c r="AZ10" s="141"/>
      <c r="BA10" s="141"/>
      <c r="BB10" s="141"/>
      <c r="BC10" s="141"/>
      <c r="BD10" s="141"/>
      <c r="BE10" s="141"/>
      <c r="BF10" s="141"/>
      <c r="BG10" s="141"/>
      <c r="BH10" s="141"/>
      <c r="BI10" s="141"/>
      <c r="BJ10" s="141"/>
      <c r="BK10" s="141"/>
      <c r="BL10" s="141"/>
      <c r="BM10" s="141"/>
      <c r="BN10" s="141"/>
      <c r="BO10" s="141"/>
      <c r="BP10" s="141"/>
      <c r="BQ10" s="141"/>
      <c r="BR10" s="141"/>
      <c r="BS10" s="141"/>
      <c r="BT10" s="141"/>
      <c r="BU10" s="141"/>
      <c r="BV10" s="141"/>
      <c r="BW10" s="141"/>
      <c r="BX10" s="141"/>
      <c r="BY10" s="141"/>
      <c r="BZ10" s="141"/>
      <c r="CA10" s="141"/>
      <c r="CB10" s="141"/>
      <c r="CC10" s="141"/>
      <c r="CD10" s="141"/>
      <c r="CE10" s="141"/>
      <c r="CF10" s="141"/>
      <c r="CG10" s="141"/>
      <c r="CH10" s="141"/>
      <c r="CI10" s="141"/>
      <c r="CJ10" s="141"/>
      <c r="CK10" s="141"/>
      <c r="CL10" s="141"/>
      <c r="CM10" s="141"/>
      <c r="CN10" s="141"/>
      <c r="CO10" s="141"/>
      <c r="CP10" s="141"/>
      <c r="CQ10" s="141"/>
      <c r="CR10" s="141"/>
      <c r="CS10" s="141"/>
      <c r="CT10" s="141"/>
      <c r="CU10" s="141"/>
      <c r="CV10" s="141"/>
      <c r="CW10" s="141"/>
      <c r="CX10" s="141"/>
      <c r="CY10" s="141"/>
      <c r="CZ10" s="141"/>
      <c r="DA10" s="141"/>
      <c r="DB10" s="141"/>
      <c r="DC10" s="141"/>
      <c r="DD10" s="141"/>
      <c r="DE10" s="141"/>
      <c r="DF10" s="141"/>
      <c r="DG10" s="141"/>
      <c r="DH10" s="159"/>
      <c r="DI10" s="159"/>
      <c r="DJ10" s="159"/>
    </row>
    <row r="11" ht="20.1" customHeight="1" spans="1:114">
      <c r="A11" s="99" t="s">
        <v>89</v>
      </c>
      <c r="B11" s="99" t="s">
        <v>75</v>
      </c>
      <c r="C11" s="99" t="s">
        <v>75</v>
      </c>
      <c r="D11" s="89" t="s">
        <v>92</v>
      </c>
      <c r="E11" s="142">
        <f t="shared" si="2"/>
        <v>180.41</v>
      </c>
      <c r="F11" s="141">
        <f>SUM(G11:AT11)</f>
        <v>180.41</v>
      </c>
      <c r="G11" s="141"/>
      <c r="H11" s="141"/>
      <c r="I11" s="141"/>
      <c r="J11" s="141"/>
      <c r="K11" s="141"/>
      <c r="L11" s="143">
        <v>180.41</v>
      </c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1"/>
      <c r="BI11" s="141"/>
      <c r="BJ11" s="141"/>
      <c r="BK11" s="141"/>
      <c r="BL11" s="141"/>
      <c r="BM11" s="141"/>
      <c r="BN11" s="141"/>
      <c r="BO11" s="141"/>
      <c r="BP11" s="141"/>
      <c r="BQ11" s="141"/>
      <c r="BR11" s="141"/>
      <c r="BS11" s="141"/>
      <c r="BT11" s="141"/>
      <c r="BU11" s="141"/>
      <c r="BV11" s="141"/>
      <c r="BW11" s="141"/>
      <c r="BX11" s="141"/>
      <c r="BY11" s="141"/>
      <c r="BZ11" s="141"/>
      <c r="CA11" s="141"/>
      <c r="CB11" s="141"/>
      <c r="CC11" s="141"/>
      <c r="CD11" s="141"/>
      <c r="CE11" s="141"/>
      <c r="CF11" s="141"/>
      <c r="CG11" s="141"/>
      <c r="CH11" s="141"/>
      <c r="CI11" s="141"/>
      <c r="CJ11" s="141"/>
      <c r="CK11" s="141"/>
      <c r="CL11" s="141"/>
      <c r="CM11" s="141"/>
      <c r="CN11" s="141"/>
      <c r="CO11" s="141"/>
      <c r="CP11" s="141"/>
      <c r="CQ11" s="141"/>
      <c r="CR11" s="141"/>
      <c r="CS11" s="141"/>
      <c r="CT11" s="141"/>
      <c r="CU11" s="141"/>
      <c r="CV11" s="141"/>
      <c r="CW11" s="141"/>
      <c r="CX11" s="141"/>
      <c r="CY11" s="141"/>
      <c r="CZ11" s="141"/>
      <c r="DA11" s="141"/>
      <c r="DB11" s="141"/>
      <c r="DC11" s="141"/>
      <c r="DD11" s="141"/>
      <c r="DE11" s="141"/>
      <c r="DF11" s="141"/>
      <c r="DG11" s="141"/>
      <c r="DH11" s="159"/>
      <c r="DI11" s="159"/>
      <c r="DJ11" s="159"/>
    </row>
    <row r="12" ht="20.1" customHeight="1" spans="1:114">
      <c r="A12" s="99" t="s">
        <v>89</v>
      </c>
      <c r="B12" s="99" t="s">
        <v>75</v>
      </c>
      <c r="C12" s="99" t="s">
        <v>93</v>
      </c>
      <c r="D12" s="89" t="s">
        <v>94</v>
      </c>
      <c r="E12" s="142">
        <f t="shared" si="2"/>
        <v>90.2</v>
      </c>
      <c r="F12" s="141">
        <f>SUM(G12:AT12)</f>
        <v>90.2</v>
      </c>
      <c r="G12" s="141"/>
      <c r="H12" s="141"/>
      <c r="I12" s="141"/>
      <c r="J12" s="141"/>
      <c r="K12" s="141"/>
      <c r="L12" s="141"/>
      <c r="M12" s="143">
        <v>90.2</v>
      </c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  <c r="BF12" s="141"/>
      <c r="BG12" s="141"/>
      <c r="BH12" s="141"/>
      <c r="BI12" s="141"/>
      <c r="BJ12" s="141"/>
      <c r="BK12" s="141"/>
      <c r="BL12" s="141"/>
      <c r="BM12" s="141"/>
      <c r="BN12" s="141"/>
      <c r="BO12" s="141"/>
      <c r="BP12" s="141"/>
      <c r="BQ12" s="141"/>
      <c r="BR12" s="141"/>
      <c r="BS12" s="141"/>
      <c r="BT12" s="141"/>
      <c r="BU12" s="141"/>
      <c r="BV12" s="141"/>
      <c r="BW12" s="141"/>
      <c r="BX12" s="141"/>
      <c r="BY12" s="141"/>
      <c r="BZ12" s="141"/>
      <c r="CA12" s="141"/>
      <c r="CB12" s="141"/>
      <c r="CC12" s="141"/>
      <c r="CD12" s="141"/>
      <c r="CE12" s="141"/>
      <c r="CF12" s="141"/>
      <c r="CG12" s="141"/>
      <c r="CH12" s="141"/>
      <c r="CI12" s="141"/>
      <c r="CJ12" s="141"/>
      <c r="CK12" s="141"/>
      <c r="CL12" s="141"/>
      <c r="CM12" s="141"/>
      <c r="CN12" s="141"/>
      <c r="CO12" s="141"/>
      <c r="CP12" s="141"/>
      <c r="CQ12" s="141"/>
      <c r="CR12" s="141"/>
      <c r="CS12" s="141"/>
      <c r="CT12" s="141"/>
      <c r="CU12" s="141"/>
      <c r="CV12" s="141"/>
      <c r="CW12" s="141"/>
      <c r="CX12" s="141"/>
      <c r="CY12" s="141"/>
      <c r="CZ12" s="141"/>
      <c r="DA12" s="141"/>
      <c r="DB12" s="141"/>
      <c r="DC12" s="141"/>
      <c r="DD12" s="141"/>
      <c r="DE12" s="141"/>
      <c r="DF12" s="141"/>
      <c r="DG12" s="141"/>
      <c r="DH12" s="159"/>
      <c r="DI12" s="159"/>
      <c r="DJ12" s="159"/>
    </row>
    <row r="13" ht="20.1" customHeight="1" spans="1:114">
      <c r="A13" s="99" t="s">
        <v>95</v>
      </c>
      <c r="B13" s="99" t="s">
        <v>97</v>
      </c>
      <c r="C13" s="99" t="s">
        <v>76</v>
      </c>
      <c r="D13" s="89" t="s">
        <v>99</v>
      </c>
      <c r="E13" s="142">
        <f t="shared" si="2"/>
        <v>176.33</v>
      </c>
      <c r="F13" s="141">
        <f>SUM(G13:AT13)</f>
        <v>176.33</v>
      </c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3">
        <v>176.33</v>
      </c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  <c r="AV13" s="141"/>
      <c r="AW13" s="141"/>
      <c r="AX13" s="141"/>
      <c r="AY13" s="141"/>
      <c r="AZ13" s="141"/>
      <c r="BA13" s="141"/>
      <c r="BB13" s="141"/>
      <c r="BC13" s="141"/>
      <c r="BD13" s="141"/>
      <c r="BE13" s="141"/>
      <c r="BF13" s="141"/>
      <c r="BG13" s="141"/>
      <c r="BH13" s="141"/>
      <c r="BI13" s="141"/>
      <c r="BJ13" s="141"/>
      <c r="BK13" s="141"/>
      <c r="BL13" s="141"/>
      <c r="BM13" s="141"/>
      <c r="BN13" s="141"/>
      <c r="BO13" s="141"/>
      <c r="BP13" s="141"/>
      <c r="BQ13" s="141"/>
      <c r="BR13" s="141"/>
      <c r="BS13" s="141"/>
      <c r="BT13" s="141"/>
      <c r="BU13" s="141"/>
      <c r="BV13" s="141"/>
      <c r="BW13" s="141"/>
      <c r="BX13" s="141"/>
      <c r="BY13" s="141"/>
      <c r="BZ13" s="141"/>
      <c r="CA13" s="141"/>
      <c r="CB13" s="141"/>
      <c r="CC13" s="141"/>
      <c r="CD13" s="141"/>
      <c r="CE13" s="141"/>
      <c r="CF13" s="141"/>
      <c r="CG13" s="141"/>
      <c r="CH13" s="141"/>
      <c r="CI13" s="141"/>
      <c r="CJ13" s="141"/>
      <c r="CK13" s="141"/>
      <c r="CL13" s="141"/>
      <c r="CM13" s="141"/>
      <c r="CN13" s="141"/>
      <c r="CO13" s="141"/>
      <c r="CP13" s="141"/>
      <c r="CQ13" s="141"/>
      <c r="CR13" s="141"/>
      <c r="CS13" s="141"/>
      <c r="CT13" s="141"/>
      <c r="CU13" s="141"/>
      <c r="CV13" s="141"/>
      <c r="CW13" s="141"/>
      <c r="CX13" s="141"/>
      <c r="CY13" s="141"/>
      <c r="CZ13" s="141"/>
      <c r="DA13" s="141"/>
      <c r="DB13" s="141"/>
      <c r="DC13" s="141"/>
      <c r="DD13" s="141"/>
      <c r="DE13" s="141"/>
      <c r="DF13" s="141"/>
      <c r="DG13" s="141"/>
      <c r="DH13" s="159"/>
      <c r="DI13" s="159"/>
      <c r="DJ13" s="159"/>
    </row>
  </sheetData>
  <mergeCells count="124">
    <mergeCell ref="A2:DJ2"/>
    <mergeCell ref="A4:D4"/>
    <mergeCell ref="F4:S4"/>
    <mergeCell ref="T4:AT4"/>
    <mergeCell ref="AU4:BF4"/>
    <mergeCell ref="BG4:BK4"/>
    <mergeCell ref="BL4:BX4"/>
    <mergeCell ref="BY4:CP4"/>
    <mergeCell ref="CQ4:CS4"/>
    <mergeCell ref="CT4:CY4"/>
    <mergeCell ref="CZ4:DB4"/>
    <mergeCell ref="DC4:DG4"/>
    <mergeCell ref="DH4:DJ4"/>
    <mergeCell ref="D5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  <mergeCell ref="DF5:DF6"/>
    <mergeCell ref="DG5:DG6"/>
    <mergeCell ref="DH5:DH6"/>
    <mergeCell ref="DI5:DI6"/>
    <mergeCell ref="DJ5:DJ6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showGridLines="0" showZeros="0" topLeftCell="A6" workbookViewId="0">
      <selection activeCell="C10" sqref="C10"/>
    </sheetView>
  </sheetViews>
  <sheetFormatPr defaultColWidth="8" defaultRowHeight="11.25" outlineLevelCol="5"/>
  <cols>
    <col min="1" max="1" width="5.5" customWidth="1"/>
    <col min="2" max="2" width="10.3333333333333" customWidth="1"/>
    <col min="3" max="3" width="72.8777777777778" customWidth="1"/>
    <col min="4" max="6" width="21.8777777777778" customWidth="1"/>
  </cols>
  <sheetData>
    <row r="1" ht="20.1" customHeight="1" spans="1:6">
      <c r="A1" s="77"/>
      <c r="B1" s="77"/>
      <c r="C1" s="102"/>
      <c r="D1" s="77"/>
      <c r="E1" s="77"/>
      <c r="F1" s="79" t="s">
        <v>280</v>
      </c>
    </row>
    <row r="2" ht="25.5" customHeight="1" spans="1:6">
      <c r="A2" s="55" t="s">
        <v>281</v>
      </c>
      <c r="B2" s="55"/>
      <c r="C2" s="103"/>
      <c r="D2" s="104"/>
      <c r="E2" s="104"/>
      <c r="F2" s="55"/>
    </row>
    <row r="3" ht="20.1" customHeight="1" spans="1:6">
      <c r="A3" s="56" t="s">
        <v>282</v>
      </c>
      <c r="B3" s="57"/>
      <c r="C3" s="57"/>
      <c r="D3" s="105"/>
      <c r="E3" s="105"/>
      <c r="F3" s="79" t="s">
        <v>7</v>
      </c>
    </row>
    <row r="4" ht="20.1" customHeight="1" spans="1:6">
      <c r="A4" s="106" t="s">
        <v>283</v>
      </c>
      <c r="B4" s="107"/>
      <c r="C4" s="108"/>
      <c r="D4" s="109" t="s">
        <v>80</v>
      </c>
      <c r="E4" s="110"/>
      <c r="F4" s="73"/>
    </row>
    <row r="5" ht="20.1" customHeight="1" spans="1:6">
      <c r="A5" s="64" t="s">
        <v>67</v>
      </c>
      <c r="B5" s="64"/>
      <c r="C5" s="111" t="s">
        <v>199</v>
      </c>
      <c r="D5" s="112" t="s">
        <v>59</v>
      </c>
      <c r="E5" s="113" t="s">
        <v>284</v>
      </c>
      <c r="F5" s="114" t="s">
        <v>285</v>
      </c>
    </row>
    <row r="6" ht="33.75" customHeight="1" spans="1:6">
      <c r="A6" s="67" t="s">
        <v>70</v>
      </c>
      <c r="B6" s="67" t="s">
        <v>71</v>
      </c>
      <c r="C6" s="111"/>
      <c r="D6" s="112"/>
      <c r="E6" s="113"/>
      <c r="F6" s="114"/>
    </row>
    <row r="7" ht="20.1" customHeight="1" spans="1:6">
      <c r="A7" s="99" t="s">
        <v>85</v>
      </c>
      <c r="B7" s="99" t="s">
        <v>85</v>
      </c>
      <c r="C7" s="115" t="s">
        <v>59</v>
      </c>
      <c r="D7" s="116">
        <f>E7+F7</f>
        <v>1661.27</v>
      </c>
      <c r="E7" s="116">
        <f>E8</f>
        <v>1505.04</v>
      </c>
      <c r="F7" s="117">
        <f>SUM(F29:F43)</f>
        <v>156.23</v>
      </c>
    </row>
    <row r="8" ht="20.1" customHeight="1" spans="1:6">
      <c r="A8" s="118" t="s">
        <v>85</v>
      </c>
      <c r="B8" s="118" t="s">
        <v>85</v>
      </c>
      <c r="C8" s="115" t="s">
        <v>1</v>
      </c>
      <c r="D8" s="116">
        <f>E8+F8</f>
        <v>1505.04</v>
      </c>
      <c r="E8" s="116">
        <f>E9+E27+E41</f>
        <v>1505.04</v>
      </c>
      <c r="F8" s="117"/>
    </row>
    <row r="9" ht="20.1" customHeight="1" spans="1:6">
      <c r="A9" s="118">
        <v>301</v>
      </c>
      <c r="B9" s="118" t="s">
        <v>85</v>
      </c>
      <c r="C9" s="115" t="s">
        <v>286</v>
      </c>
      <c r="D9" s="116">
        <f t="shared" ref="D9:D43" si="0">E9+F9</f>
        <v>1501.59</v>
      </c>
      <c r="E9" s="116">
        <v>1501.59</v>
      </c>
      <c r="F9" s="117"/>
    </row>
    <row r="10" ht="20.1" customHeight="1" spans="1:6">
      <c r="A10" s="118" t="s">
        <v>287</v>
      </c>
      <c r="B10" s="118" t="s">
        <v>76</v>
      </c>
      <c r="C10" s="115" t="s">
        <v>288</v>
      </c>
      <c r="D10" s="116">
        <f t="shared" si="0"/>
        <v>269.18</v>
      </c>
      <c r="E10" s="119">
        <v>269.18</v>
      </c>
      <c r="F10" s="117"/>
    </row>
    <row r="11" ht="20.1" customHeight="1" spans="1:6">
      <c r="A11" s="118" t="s">
        <v>287</v>
      </c>
      <c r="B11" s="118" t="s">
        <v>97</v>
      </c>
      <c r="C11" s="115" t="s">
        <v>289</v>
      </c>
      <c r="D11" s="116">
        <f t="shared" si="0"/>
        <v>476.65</v>
      </c>
      <c r="E11" s="116">
        <v>476.65</v>
      </c>
      <c r="F11" s="117"/>
    </row>
    <row r="12" ht="20.1" customHeight="1" spans="1:6">
      <c r="A12" s="118" t="s">
        <v>287</v>
      </c>
      <c r="B12" s="118" t="s">
        <v>97</v>
      </c>
      <c r="C12" s="115" t="s">
        <v>290</v>
      </c>
      <c r="D12" s="116">
        <f t="shared" si="0"/>
        <v>299.34</v>
      </c>
      <c r="E12" s="119">
        <v>299.34</v>
      </c>
      <c r="F12" s="117"/>
    </row>
    <row r="13" ht="20.1" customHeight="1" spans="1:6">
      <c r="A13" s="118" t="s">
        <v>287</v>
      </c>
      <c r="B13" s="118" t="s">
        <v>97</v>
      </c>
      <c r="C13" s="115" t="s">
        <v>291</v>
      </c>
      <c r="D13" s="116">
        <f t="shared" si="0"/>
        <v>177.31</v>
      </c>
      <c r="E13" s="119">
        <v>177.31</v>
      </c>
      <c r="F13" s="117"/>
    </row>
    <row r="14" ht="20.1" customHeight="1" spans="1:6">
      <c r="A14" s="118" t="s">
        <v>287</v>
      </c>
      <c r="B14" s="118" t="s">
        <v>105</v>
      </c>
      <c r="C14" s="115" t="s">
        <v>292</v>
      </c>
      <c r="D14" s="116">
        <f t="shared" si="0"/>
        <v>22.43</v>
      </c>
      <c r="E14" s="120">
        <v>22.43</v>
      </c>
      <c r="F14" s="117"/>
    </row>
    <row r="15" ht="20.1" customHeight="1" spans="1:6">
      <c r="A15" s="118" t="s">
        <v>287</v>
      </c>
      <c r="B15" s="118" t="s">
        <v>105</v>
      </c>
      <c r="C15" s="115" t="s">
        <v>293</v>
      </c>
      <c r="D15" s="116">
        <f t="shared" si="0"/>
        <v>22.43</v>
      </c>
      <c r="E15" s="119">
        <v>22.43</v>
      </c>
      <c r="F15" s="117"/>
    </row>
    <row r="16" ht="20.1" customHeight="1" spans="1:6">
      <c r="A16" s="118" t="s">
        <v>287</v>
      </c>
      <c r="B16" s="118" t="s">
        <v>294</v>
      </c>
      <c r="C16" s="115" t="s">
        <v>295</v>
      </c>
      <c r="D16" s="116">
        <f t="shared" si="0"/>
        <v>180.41</v>
      </c>
      <c r="E16" s="119">
        <v>180.41</v>
      </c>
      <c r="F16" s="117"/>
    </row>
    <row r="17" ht="20.1" customHeight="1" spans="1:6">
      <c r="A17" s="118">
        <v>301</v>
      </c>
      <c r="B17" s="118" t="s">
        <v>296</v>
      </c>
      <c r="C17" s="115" t="s">
        <v>158</v>
      </c>
      <c r="D17" s="116">
        <f t="shared" si="0"/>
        <v>90.2</v>
      </c>
      <c r="E17" s="121">
        <v>90.2</v>
      </c>
      <c r="F17" s="117"/>
    </row>
    <row r="18" ht="20.1" customHeight="1" spans="1:6">
      <c r="A18" s="118" t="s">
        <v>287</v>
      </c>
      <c r="B18" s="118" t="s">
        <v>297</v>
      </c>
      <c r="C18" s="115" t="s">
        <v>298</v>
      </c>
      <c r="D18" s="116">
        <f t="shared" si="0"/>
        <v>104.34</v>
      </c>
      <c r="E18" s="121">
        <v>104.34</v>
      </c>
      <c r="F18" s="117"/>
    </row>
    <row r="19" ht="20.1" customHeight="1" spans="1:6">
      <c r="A19" s="118" t="s">
        <v>287</v>
      </c>
      <c r="B19" s="118" t="s">
        <v>102</v>
      </c>
      <c r="C19" s="115" t="s">
        <v>299</v>
      </c>
      <c r="D19" s="116">
        <f t="shared" si="0"/>
        <v>14.93</v>
      </c>
      <c r="E19" s="121">
        <v>14.93</v>
      </c>
      <c r="F19" s="117"/>
    </row>
    <row r="20" ht="20.1" customHeight="1" spans="1:6">
      <c r="A20" s="118" t="s">
        <v>287</v>
      </c>
      <c r="B20" s="118" t="s">
        <v>300</v>
      </c>
      <c r="C20" s="115" t="s">
        <v>301</v>
      </c>
      <c r="D20" s="116">
        <f t="shared" si="0"/>
        <v>31.79</v>
      </c>
      <c r="E20" s="116">
        <v>31.79</v>
      </c>
      <c r="F20" s="117"/>
    </row>
    <row r="21" ht="20.1" customHeight="1" spans="1:6">
      <c r="A21" s="118" t="s">
        <v>287</v>
      </c>
      <c r="B21" s="118" t="s">
        <v>300</v>
      </c>
      <c r="C21" s="115" t="s">
        <v>302</v>
      </c>
      <c r="D21" s="116">
        <f t="shared" si="0"/>
        <v>2.98</v>
      </c>
      <c r="E21" s="121">
        <v>2.98</v>
      </c>
      <c r="F21" s="117"/>
    </row>
    <row r="22" ht="20.1" customHeight="1" spans="1:6">
      <c r="A22" s="118" t="s">
        <v>287</v>
      </c>
      <c r="B22" s="118" t="s">
        <v>300</v>
      </c>
      <c r="C22" s="115" t="s">
        <v>303</v>
      </c>
      <c r="D22" s="116">
        <f t="shared" si="0"/>
        <v>22.04</v>
      </c>
      <c r="E22" s="121">
        <v>22.04</v>
      </c>
      <c r="F22" s="117"/>
    </row>
    <row r="23" ht="20.1" customHeight="1" spans="1:6">
      <c r="A23" s="118" t="s">
        <v>287</v>
      </c>
      <c r="B23" s="118" t="s">
        <v>300</v>
      </c>
      <c r="C23" s="115" t="s">
        <v>304</v>
      </c>
      <c r="D23" s="116">
        <f t="shared" si="0"/>
        <v>6.77</v>
      </c>
      <c r="E23" s="121">
        <v>6.77</v>
      </c>
      <c r="F23" s="117"/>
    </row>
    <row r="24" ht="20.1" customHeight="1" spans="1:6">
      <c r="A24" s="118" t="s">
        <v>287</v>
      </c>
      <c r="B24" s="118" t="s">
        <v>305</v>
      </c>
      <c r="C24" s="115" t="s">
        <v>306</v>
      </c>
      <c r="D24" s="116">
        <f t="shared" si="0"/>
        <v>176.33</v>
      </c>
      <c r="E24" s="121">
        <v>176.33</v>
      </c>
      <c r="F24" s="117"/>
    </row>
    <row r="25" ht="20.1" customHeight="1" spans="1:6">
      <c r="A25" s="118" t="s">
        <v>287</v>
      </c>
      <c r="B25" s="118" t="s">
        <v>307</v>
      </c>
      <c r="C25" s="115" t="s">
        <v>308</v>
      </c>
      <c r="D25" s="116">
        <f t="shared" si="0"/>
        <v>135.33</v>
      </c>
      <c r="E25" s="122">
        <v>135.33</v>
      </c>
      <c r="F25" s="117"/>
    </row>
    <row r="26" ht="20.1" customHeight="1" spans="1:6">
      <c r="A26" s="118" t="s">
        <v>287</v>
      </c>
      <c r="B26" s="118" t="s">
        <v>307</v>
      </c>
      <c r="C26" s="115" t="s">
        <v>309</v>
      </c>
      <c r="D26" s="116">
        <f t="shared" si="0"/>
        <v>0.65</v>
      </c>
      <c r="E26" s="116">
        <v>0.65</v>
      </c>
      <c r="F26" s="117"/>
    </row>
    <row r="27" ht="20.1" customHeight="1" spans="1:6">
      <c r="A27" s="118" t="s">
        <v>310</v>
      </c>
      <c r="B27" s="118" t="s">
        <v>307</v>
      </c>
      <c r="C27" s="115" t="s">
        <v>311</v>
      </c>
      <c r="D27" s="116">
        <f t="shared" si="0"/>
        <v>0.65</v>
      </c>
      <c r="E27" s="123">
        <v>0.65</v>
      </c>
      <c r="F27" s="124"/>
    </row>
    <row r="28" ht="20.1" customHeight="1" spans="1:6">
      <c r="A28" s="118">
        <v>302</v>
      </c>
      <c r="B28" s="118" t="s">
        <v>85</v>
      </c>
      <c r="C28" s="115" t="s">
        <v>312</v>
      </c>
      <c r="D28" s="116">
        <v>156.23</v>
      </c>
      <c r="E28" s="116"/>
      <c r="F28" s="117">
        <f ca="1">SUM(F28:F63)</f>
        <v>156.23</v>
      </c>
    </row>
    <row r="29" ht="20.1" customHeight="1" spans="1:6">
      <c r="A29" s="118" t="s">
        <v>310</v>
      </c>
      <c r="B29" s="118" t="s">
        <v>76</v>
      </c>
      <c r="C29" s="115" t="s">
        <v>313</v>
      </c>
      <c r="D29" s="116">
        <f t="shared" si="0"/>
        <v>5.83</v>
      </c>
      <c r="E29" s="116"/>
      <c r="F29" s="125">
        <v>5.83</v>
      </c>
    </row>
    <row r="30" ht="20.1" customHeight="1" spans="1:6">
      <c r="A30" s="118" t="s">
        <v>310</v>
      </c>
      <c r="B30" s="118" t="s">
        <v>75</v>
      </c>
      <c r="C30" s="115" t="s">
        <v>314</v>
      </c>
      <c r="D30" s="116">
        <f t="shared" si="0"/>
        <v>1.75</v>
      </c>
      <c r="E30" s="116"/>
      <c r="F30" s="125">
        <v>1.75</v>
      </c>
    </row>
    <row r="31" ht="20.1" customHeight="1" spans="1:6">
      <c r="A31" s="118">
        <v>302</v>
      </c>
      <c r="B31" s="126" t="s">
        <v>315</v>
      </c>
      <c r="C31" s="115" t="s">
        <v>217</v>
      </c>
      <c r="D31" s="116">
        <f t="shared" si="0"/>
        <v>8.15</v>
      </c>
      <c r="E31" s="116"/>
      <c r="F31" s="125">
        <v>8.15</v>
      </c>
    </row>
    <row r="32" ht="20.1" customHeight="1" spans="1:6">
      <c r="A32" s="118" t="s">
        <v>310</v>
      </c>
      <c r="B32" s="118" t="s">
        <v>294</v>
      </c>
      <c r="C32" s="115" t="s">
        <v>316</v>
      </c>
      <c r="D32" s="116">
        <f t="shared" si="0"/>
        <v>2.33</v>
      </c>
      <c r="E32" s="116"/>
      <c r="F32" s="125">
        <v>2.33</v>
      </c>
    </row>
    <row r="33" ht="20.1" customHeight="1" spans="1:6">
      <c r="A33" s="118" t="s">
        <v>310</v>
      </c>
      <c r="B33" s="118" t="s">
        <v>102</v>
      </c>
      <c r="C33" s="115" t="s">
        <v>317</v>
      </c>
      <c r="D33" s="116">
        <f t="shared" si="0"/>
        <v>25.66</v>
      </c>
      <c r="E33" s="116"/>
      <c r="F33" s="125">
        <v>25.66</v>
      </c>
    </row>
    <row r="34" ht="20.1" customHeight="1" spans="1:6">
      <c r="A34" s="118" t="s">
        <v>310</v>
      </c>
      <c r="B34" s="118" t="s">
        <v>318</v>
      </c>
      <c r="C34" s="115" t="s">
        <v>319</v>
      </c>
      <c r="D34" s="116">
        <f t="shared" si="0"/>
        <v>19.83</v>
      </c>
      <c r="E34" s="116"/>
      <c r="F34" s="125">
        <v>19.83</v>
      </c>
    </row>
    <row r="35" ht="20.1" customHeight="1" spans="1:6">
      <c r="A35" s="118" t="s">
        <v>310</v>
      </c>
      <c r="B35" s="118" t="s">
        <v>320</v>
      </c>
      <c r="C35" s="115" t="s">
        <v>321</v>
      </c>
      <c r="D35" s="116">
        <f t="shared" si="0"/>
        <v>2.21</v>
      </c>
      <c r="E35" s="116"/>
      <c r="F35" s="125">
        <v>2.21</v>
      </c>
    </row>
    <row r="36" ht="20.1" customHeight="1" spans="1:6">
      <c r="A36" s="118" t="s">
        <v>310</v>
      </c>
      <c r="B36" s="118" t="s">
        <v>322</v>
      </c>
      <c r="C36" s="115" t="s">
        <v>323</v>
      </c>
      <c r="D36" s="116">
        <f t="shared" si="0"/>
        <v>6.73</v>
      </c>
      <c r="E36" s="116"/>
      <c r="F36" s="125">
        <v>6.73</v>
      </c>
    </row>
    <row r="37" ht="20.1" customHeight="1" spans="1:6">
      <c r="A37" s="118" t="s">
        <v>310</v>
      </c>
      <c r="B37" s="118" t="s">
        <v>322</v>
      </c>
      <c r="C37" s="115" t="s">
        <v>324</v>
      </c>
      <c r="D37" s="116">
        <f t="shared" si="0"/>
        <v>10.26</v>
      </c>
      <c r="E37" s="116"/>
      <c r="F37" s="125">
        <v>10.26</v>
      </c>
    </row>
    <row r="38" ht="20.1" customHeight="1" spans="1:6">
      <c r="A38" s="118" t="s">
        <v>310</v>
      </c>
      <c r="B38" s="118" t="s">
        <v>325</v>
      </c>
      <c r="C38" s="115" t="s">
        <v>326</v>
      </c>
      <c r="D38" s="116">
        <f t="shared" si="0"/>
        <v>27</v>
      </c>
      <c r="E38" s="116"/>
      <c r="F38" s="125">
        <v>27</v>
      </c>
    </row>
    <row r="39" ht="20.1" customHeight="1" spans="1:6">
      <c r="A39" s="118" t="s">
        <v>310</v>
      </c>
      <c r="B39" s="118" t="s">
        <v>307</v>
      </c>
      <c r="C39" s="115" t="s">
        <v>327</v>
      </c>
      <c r="D39" s="116">
        <f t="shared" si="0"/>
        <v>29.38</v>
      </c>
      <c r="E39" s="116"/>
      <c r="F39" s="125">
        <v>29.38</v>
      </c>
    </row>
    <row r="40" ht="20.1" customHeight="1" spans="1:6">
      <c r="A40" s="118" t="s">
        <v>310</v>
      </c>
      <c r="B40" s="118" t="s">
        <v>307</v>
      </c>
      <c r="C40" s="115" t="s">
        <v>180</v>
      </c>
      <c r="D40" s="116">
        <f t="shared" si="0"/>
        <v>17.1</v>
      </c>
      <c r="E40" s="116"/>
      <c r="F40" s="125">
        <v>17.1</v>
      </c>
    </row>
    <row r="41" ht="20.1" customHeight="1" spans="1:6">
      <c r="A41" s="118">
        <v>303</v>
      </c>
      <c r="B41" s="118" t="s">
        <v>85</v>
      </c>
      <c r="C41" s="115" t="s">
        <v>328</v>
      </c>
      <c r="D41" s="116">
        <f t="shared" si="0"/>
        <v>2.8</v>
      </c>
      <c r="E41" s="116">
        <f>E42+E43</f>
        <v>2.8</v>
      </c>
      <c r="F41" s="117"/>
    </row>
    <row r="42" ht="20.1" customHeight="1" spans="1:6">
      <c r="A42" s="118" t="s">
        <v>329</v>
      </c>
      <c r="B42" s="118" t="s">
        <v>75</v>
      </c>
      <c r="C42" s="127" t="s">
        <v>187</v>
      </c>
      <c r="D42" s="116">
        <f t="shared" si="0"/>
        <v>2.73</v>
      </c>
      <c r="E42" s="119">
        <v>2.73</v>
      </c>
      <c r="F42" s="117"/>
    </row>
    <row r="43" ht="20.1" customHeight="1" spans="1:6">
      <c r="A43" s="118" t="s">
        <v>329</v>
      </c>
      <c r="B43" s="118" t="s">
        <v>296</v>
      </c>
      <c r="C43" s="115" t="s">
        <v>330</v>
      </c>
      <c r="D43" s="116">
        <f t="shared" si="0"/>
        <v>0.07</v>
      </c>
      <c r="E43" s="119">
        <v>0.07</v>
      </c>
      <c r="F43" s="117"/>
    </row>
  </sheetData>
  <mergeCells count="8">
    <mergeCell ref="A2:F2"/>
    <mergeCell ref="A4:C4"/>
    <mergeCell ref="D4:F4"/>
    <mergeCell ref="A5:B5"/>
    <mergeCell ref="C5:C6"/>
    <mergeCell ref="D5:D6"/>
    <mergeCell ref="E5:E6"/>
    <mergeCell ref="F5:F6"/>
  </mergeCells>
  <pageMargins left="0.75" right="0.75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showGridLines="0" showZeros="0" workbookViewId="0">
      <selection activeCell="A1" sqref="A1"/>
    </sheetView>
  </sheetViews>
  <sheetFormatPr defaultColWidth="8" defaultRowHeight="11.25" outlineLevelCol="5"/>
  <cols>
    <col min="1" max="3" width="5.62222222222222" customWidth="1"/>
    <col min="4" max="4" width="17" customWidth="1"/>
    <col min="5" max="5" width="92.3777777777778" customWidth="1"/>
    <col min="6" max="6" width="25" customWidth="1"/>
    <col min="7" max="243" width="10.6222222222222" customWidth="1"/>
  </cols>
  <sheetData>
    <row r="1" ht="20.1" customHeight="1" spans="1:6">
      <c r="A1" s="52"/>
      <c r="B1" s="53"/>
      <c r="C1" s="53"/>
      <c r="D1" s="53"/>
      <c r="E1" s="53"/>
      <c r="F1" s="54" t="s">
        <v>331</v>
      </c>
    </row>
    <row r="2" ht="20.1" customHeight="1" spans="1:6">
      <c r="A2" s="55" t="s">
        <v>332</v>
      </c>
      <c r="B2" s="55"/>
      <c r="C2" s="55"/>
      <c r="D2" s="55"/>
      <c r="E2" s="55"/>
      <c r="F2" s="55"/>
    </row>
    <row r="3" ht="20.1" customHeight="1" spans="1:6">
      <c r="A3" s="56" t="s">
        <v>333</v>
      </c>
      <c r="B3" s="57"/>
      <c r="C3" s="57"/>
      <c r="D3" s="96"/>
      <c r="E3" s="96"/>
      <c r="F3" s="79" t="s">
        <v>7</v>
      </c>
    </row>
    <row r="4" ht="20.1" customHeight="1" spans="1:6">
      <c r="A4" s="60" t="s">
        <v>67</v>
      </c>
      <c r="B4" s="61"/>
      <c r="C4" s="62"/>
      <c r="D4" s="97" t="s">
        <v>68</v>
      </c>
      <c r="E4" s="82" t="s">
        <v>334</v>
      </c>
      <c r="F4" s="64" t="s">
        <v>335</v>
      </c>
    </row>
    <row r="5" ht="20.1" customHeight="1" spans="1:6">
      <c r="A5" s="68" t="s">
        <v>70</v>
      </c>
      <c r="B5" s="69" t="s">
        <v>71</v>
      </c>
      <c r="C5" s="70" t="s">
        <v>72</v>
      </c>
      <c r="D5" s="98"/>
      <c r="E5" s="82"/>
      <c r="F5" s="64"/>
    </row>
    <row r="6" ht="20.1" customHeight="1" spans="1:6">
      <c r="A6" s="99"/>
      <c r="B6" s="99"/>
      <c r="C6" s="99"/>
      <c r="D6" s="100"/>
      <c r="E6" s="100" t="s">
        <v>73</v>
      </c>
      <c r="F6" s="101">
        <v>14.99</v>
      </c>
    </row>
    <row r="7" ht="20.1" customHeight="1" spans="1:6">
      <c r="A7" s="99"/>
      <c r="B7" s="99"/>
      <c r="C7" s="99"/>
      <c r="D7" s="100"/>
      <c r="E7" s="100" t="s">
        <v>85</v>
      </c>
      <c r="F7" s="101"/>
    </row>
    <row r="8" ht="20.1" customHeight="1" spans="1:6">
      <c r="A8" s="99"/>
      <c r="B8" s="99"/>
      <c r="C8" s="99"/>
      <c r="D8" s="100"/>
      <c r="E8" s="100" t="s">
        <v>1</v>
      </c>
      <c r="F8" s="101"/>
    </row>
    <row r="9" ht="20.1" customHeight="1" spans="1:6">
      <c r="A9" s="99"/>
      <c r="B9" s="99"/>
      <c r="C9" s="99"/>
      <c r="D9" s="100"/>
      <c r="E9" s="100" t="s">
        <v>88</v>
      </c>
      <c r="F9" s="101"/>
    </row>
    <row r="10" ht="20.1" customHeight="1" spans="1:6">
      <c r="A10" s="99" t="s">
        <v>74</v>
      </c>
      <c r="B10" s="99" t="s">
        <v>75</v>
      </c>
      <c r="C10" s="99" t="s">
        <v>76</v>
      </c>
      <c r="D10" s="100" t="s">
        <v>77</v>
      </c>
      <c r="E10" s="100" t="s">
        <v>336</v>
      </c>
      <c r="F10" s="101">
        <v>14.99</v>
      </c>
    </row>
    <row r="11" ht="20.1" customHeight="1" spans="1:6">
      <c r="A11" s="99"/>
      <c r="B11" s="99"/>
      <c r="C11" s="99"/>
      <c r="D11" s="100"/>
      <c r="E11" s="100"/>
      <c r="F11" s="101"/>
    </row>
    <row r="12" ht="20.1" customHeight="1" spans="1:6">
      <c r="A12" s="99"/>
      <c r="B12" s="99"/>
      <c r="C12" s="99"/>
      <c r="D12" s="100"/>
      <c r="E12" s="100"/>
      <c r="F12" s="101"/>
    </row>
    <row r="13" ht="20.1" customHeight="1" spans="1:6">
      <c r="A13" s="99"/>
      <c r="B13" s="99"/>
      <c r="C13" s="99"/>
      <c r="D13" s="100"/>
      <c r="E13" s="100"/>
      <c r="F13" s="101"/>
    </row>
    <row r="14" ht="20.1" customHeight="1" spans="1:6">
      <c r="A14" s="99"/>
      <c r="B14" s="99"/>
      <c r="C14" s="99"/>
      <c r="D14" s="100"/>
      <c r="E14" s="100"/>
      <c r="F14" s="101"/>
    </row>
    <row r="15" ht="20.1" customHeight="1" spans="1:6">
      <c r="A15" s="99"/>
      <c r="B15" s="99"/>
      <c r="C15" s="99"/>
      <c r="D15" s="100"/>
      <c r="E15" s="100"/>
      <c r="F15" s="101"/>
    </row>
    <row r="16" ht="20.1" customHeight="1" spans="1:6">
      <c r="A16" s="99"/>
      <c r="B16" s="99"/>
      <c r="C16" s="99"/>
      <c r="D16" s="100"/>
      <c r="E16" s="100"/>
      <c r="F16" s="101"/>
    </row>
    <row r="17" ht="20.1" customHeight="1" spans="1:6">
      <c r="A17" s="99"/>
      <c r="B17" s="99"/>
      <c r="C17" s="99"/>
      <c r="D17" s="100"/>
      <c r="E17" s="100"/>
      <c r="F17" s="101"/>
    </row>
    <row r="18" ht="20.1" customHeight="1" spans="1:6">
      <c r="A18" s="99"/>
      <c r="B18" s="99"/>
      <c r="C18" s="99"/>
      <c r="D18" s="100"/>
      <c r="E18" s="100"/>
      <c r="F18" s="101"/>
    </row>
    <row r="19" ht="20.1" customHeight="1" spans="1:6">
      <c r="A19" s="99"/>
      <c r="B19" s="99"/>
      <c r="C19" s="99"/>
      <c r="D19" s="100"/>
      <c r="E19" s="100"/>
      <c r="F19" s="101"/>
    </row>
    <row r="20" ht="20.1" customHeight="1" spans="1:6">
      <c r="A20" s="99"/>
      <c r="B20" s="99"/>
      <c r="C20" s="99"/>
      <c r="D20" s="100"/>
      <c r="E20" s="100"/>
      <c r="F20" s="101"/>
    </row>
    <row r="21" ht="20.1" customHeight="1" spans="1:6">
      <c r="A21" s="99"/>
      <c r="B21" s="99"/>
      <c r="C21" s="99"/>
      <c r="D21" s="100"/>
      <c r="E21" s="100"/>
      <c r="F21" s="101"/>
    </row>
    <row r="22" ht="20.1" customHeight="1" spans="1:6">
      <c r="A22" s="99"/>
      <c r="B22" s="99"/>
      <c r="C22" s="99"/>
      <c r="D22" s="100"/>
      <c r="E22" s="100"/>
      <c r="F22" s="101"/>
    </row>
    <row r="23" ht="20.1" customHeight="1" spans="1:6">
      <c r="A23" s="99"/>
      <c r="B23" s="99"/>
      <c r="C23" s="99"/>
      <c r="D23" s="100"/>
      <c r="E23" s="100"/>
      <c r="F23" s="101"/>
    </row>
    <row r="24" ht="20.1" customHeight="1" spans="1:6">
      <c r="A24" s="99"/>
      <c r="B24" s="99"/>
      <c r="C24" s="99"/>
      <c r="D24" s="100"/>
      <c r="E24" s="100"/>
      <c r="F24" s="101"/>
    </row>
    <row r="25" ht="20.1" customHeight="1" spans="1:6">
      <c r="A25" s="99"/>
      <c r="B25" s="99"/>
      <c r="C25" s="99"/>
      <c r="D25" s="100"/>
      <c r="E25" s="100"/>
      <c r="F25" s="101"/>
    </row>
    <row r="26" ht="20.1" customHeight="1" spans="1:6">
      <c r="A26" s="99"/>
      <c r="B26" s="99"/>
      <c r="C26" s="99"/>
      <c r="D26" s="100"/>
      <c r="E26" s="100"/>
      <c r="F26" s="101"/>
    </row>
    <row r="27" ht="20.1" customHeight="1" spans="1:6">
      <c r="A27" s="99"/>
      <c r="B27" s="99"/>
      <c r="C27" s="99"/>
      <c r="D27" s="100"/>
      <c r="E27" s="100"/>
      <c r="F27" s="101"/>
    </row>
    <row r="28" ht="20.1" customHeight="1" spans="1:6">
      <c r="A28" s="99"/>
      <c r="B28" s="99"/>
      <c r="C28" s="99"/>
      <c r="D28" s="100"/>
      <c r="E28" s="100"/>
      <c r="F28" s="101"/>
    </row>
    <row r="29" ht="20.1" customHeight="1" spans="1:6">
      <c r="A29" s="99"/>
      <c r="B29" s="99"/>
      <c r="C29" s="99"/>
      <c r="D29" s="100"/>
      <c r="E29" s="100"/>
      <c r="F29" s="101"/>
    </row>
  </sheetData>
  <mergeCells count="5">
    <mergeCell ref="A2:F2"/>
    <mergeCell ref="A4:C4"/>
    <mergeCell ref="D4:D5"/>
    <mergeCell ref="E4:E5"/>
    <mergeCell ref="F4:F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赵hf</cp:lastModifiedBy>
  <dcterms:created xsi:type="dcterms:W3CDTF">2023-03-29T08:13:00Z</dcterms:created>
  <dcterms:modified xsi:type="dcterms:W3CDTF">2023-03-29T10:21:21Z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C4FD0569554C4268A8660AD75490CC21</vt:lpwstr>
  </property>
  <property fmtid="{D5CDD505-2E9C-101B-9397-08002B2CF9AE}" pid="3" name="KSOProductBuildVer">
    <vt:lpwstr>2052-11.1.0.13703</vt:lpwstr>
  </property>
</Properties>
</file>