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2785" windowHeight="11865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Titles" localSheetId="13">'6'!$1:$6</definedName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i" localSheetId="14">#N/A</definedName>
    <definedName name="____xlnm.Print_Titles" localSheetId="14">#N/A</definedName>
    <definedName name="h" localSheetId="14">#N/A</definedName>
    <definedName name="g" localSheetId="14">#N/A</definedName>
    <definedName name="f" localSheetId="14">#N/A</definedName>
    <definedName name="____xlnm.Print_Area" localSheetId="14">#N/A</definedName>
    <definedName name="e" localSheetId="14">#N/A</definedName>
    <definedName name="d" localSheetId="14">#N/A</definedName>
    <definedName name="b" localSheetId="14">#N/A</definedName>
    <definedName name="a" localSheetId="14">#N/A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62913"/>
</workbook>
</file>

<file path=xl/sharedStrings.xml><?xml version="1.0" encoding="utf-8"?>
<sst xmlns="http://schemas.openxmlformats.org/spreadsheetml/2006/main" count="1019" uniqueCount="481">
  <si>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</si>
  <si>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</si>
  <si>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</si>
  <si>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</si>
  <si>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</si>
  <si>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</si>
  <si>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</si>
  <si>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</si>
  <si>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</si>
  <si>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</si>
  <si>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</si>
  <si>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</si>
  <si>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</si>
  <si>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</si>
  <si>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</si>
  <si>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</si>
  <si>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</si>
  <si>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</si>
  <si>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</si>
  <si>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</si>
  <si>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</si>
  <si>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</si>
  <si>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</si>
  <si>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</si>
  <si>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</si>
  <si>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</si>
  <si>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</si>
  <si>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</si>
  <si>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</si>
  <si>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</si>
  <si>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</si>
  <si>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</si>
  <si>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</si>
  <si>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</si>
  <si>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</si>
  <si>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</si>
  <si>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</si>
  <si>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</si>
  <si>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</si>
  <si>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</si>
  <si>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</si>
  <si>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</si>
  <si>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</si>
  <si>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</si>
  <si>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</si>
  <si>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</si>
  <si>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</si>
  <si>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</si>
  <si>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</si>
  <si>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</si>
  <si>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</si>
  <si>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</si>
  <si>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</si>
  <si>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</si>
  <si>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</si>
  <si>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</si>
  <si>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</si>
  <si>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</si>
  <si>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</si>
  <si>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</si>
  <si>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</si>
  <si>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</si>
  <si>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</si>
  <si>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</si>
  <si>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</si>
  <si>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</si>
  <si>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州委办公室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</si>
  <si>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</si>
  <si>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</si>
  <si>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</si>
  <si>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</si>
  <si>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</si>
  <si>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</si>
  <si>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</si>
  <si>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</si>
  <si>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</si>
  <si>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</si>
  <si>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</si>
  <si>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</si>
  <si>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</si>
  <si>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</si>
  <si>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</si>
  <si>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</si>
  <si>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</si>
  <si>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</si>
  <si>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</si>
  <si>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</si>
  <si>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</si>
  <si>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</si>
  <si>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</si>
  <si>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</si>
  <si>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</si>
  <si>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</si>
  <si>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</si>
  <si>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</si>
  <si>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</si>
  <si>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</si>
  <si>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</si>
  <si>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</si>
  <si>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</si>
  <si>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</si>
  <si>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</si>
  <si>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</si>
  <si>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</si>
  <si>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</si>
  <si>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</si>
  <si>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</si>
  <si>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</si>
  <si>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</si>
  <si>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</si>
  <si>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</si>
  <si>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</si>
  <si>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</si>
  <si>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</si>
  <si>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</si>
  <si>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</si>
  <si>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</si>
  <si>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</si>
  <si>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</si>
  <si>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</si>
  <si>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</si>
  <si>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</si>
  <si>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</si>
  <si>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</si>
  <si>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</si>
  <si>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</si>
  <si>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</si>
  <si>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</si>
  <si>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</si>
  <si>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</si>
  <si>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</si>
  <si>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</si>
  <si>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</si>
  <si>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</si>
  <si>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</si>
  <si>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</si>
  <si>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</si>
  <si>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</si>
  <si>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</si>
  <si>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</si>
  <si>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</si>
  <si>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</si>
  <si>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</si>
  <si>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</si>
  <si>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州委办公室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</si>
  <si>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</si>
  <si>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</si>
  <si>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</si>
  <si>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</si>
  <si>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</si>
  <si>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</si>
  <si>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</si>
  <si>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</si>
  <si>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</si>
  <si>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</si>
  <si>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</si>
  <si>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</si>
  <si>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</si>
  <si>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</si>
  <si>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</si>
  <si>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</si>
  <si>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</si>
  <si>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</si>
  <si>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</si>
  <si>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</si>
  <si>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</si>
  <si>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</si>
  <si>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</si>
  <si>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</si>
  <si>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</si>
  <si>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</si>
  <si>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</si>
  <si>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</si>
  <si>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</si>
  <si>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</si>
  <si>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</si>
  <si>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</si>
  <si>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</si>
  <si>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</si>
  <si>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</si>
  <si>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</si>
  <si>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</si>
  <si>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</si>
  <si>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</si>
  <si>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</si>
  <si>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</si>
  <si>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</si>
  <si>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</si>
  <si>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</si>
  <si>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</si>
  <si>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</si>
  <si>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</si>
  <si>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</si>
  <si>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</si>
  <si>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</si>
  <si>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</si>
  <si>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</si>
  <si>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</si>
  <si>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</si>
  <si>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</si>
  <si>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</si>
  <si>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</si>
  <si>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</si>
  <si>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</si>
  <si>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</si>
  <si>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</si>
  <si>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</si>
  <si>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</si>
  <si>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</si>
  <si>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</si>
  <si>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州委办公室部门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</si>
  <si>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</si>
  <si>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</si>
  <si>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</si>
  <si>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</si>
  <si>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</si>
  <si>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</si>
  <si>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</si>
  <si>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</si>
  <si>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</si>
  <si>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</si>
  <si>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</si>
  <si>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</si>
  <si>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</si>
  <si>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</si>
  <si>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</si>
  <si>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</si>
  <si>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</si>
  <si>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</si>
  <si>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</si>
  <si>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</si>
  <si>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</si>
  <si>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</si>
  <si>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</si>
  <si>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</si>
  <si>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</si>
  <si>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</si>
  <si>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</si>
  <si>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</si>
  <si>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</si>
  <si>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</si>
  <si>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</si>
  <si>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</si>
  <si>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</si>
  <si>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</si>
  <si>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</si>
  <si>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</si>
  <si>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</si>
  <si>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</si>
  <si>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</si>
  <si>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</si>
  <si>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</si>
  <si>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</si>
  <si>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</si>
  <si>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</si>
  <si>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</si>
  <si>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</si>
  <si>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</si>
  <si>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</si>
  <si>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</si>
  <si>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</si>
  <si>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</si>
  <si>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</si>
  <si>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</si>
  <si>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</si>
  <si>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</si>
  <si>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</si>
  <si>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</si>
  <si>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</si>
  <si>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</si>
  <si>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</si>
  <si>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</si>
  <si>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</si>
  <si>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</si>
  <si>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</si>
  <si>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</si>
  <si>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</si>
  <si>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</si>
  <si>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</si>
  <si>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</si>
  <si>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</si>
  <si>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</si>
  <si>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</si>
  <si>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</si>
  <si>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</si>
  <si>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</si>
  <si>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</si>
  <si>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</si>
  <si>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</si>
  <si>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</si>
  <si>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</si>
  <si>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</si>
  <si>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</si>
  <si>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</si>
  <si>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</si>
  <si>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</si>
  <si>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会议费</t>
  </si>
  <si>
    <t>  中央空调运行维护费</t>
  </si>
  <si>
    <t>  州委重点工作经费</t>
  </si>
  <si>
    <t>  全州综合档案馆业务建设评价工作经费</t>
  </si>
  <si>
    <t>  全州档案工作经费</t>
  </si>
  <si>
    <t>  州委大院零星维修（护）费</t>
  </si>
  <si>
    <t>  办公家具购置费</t>
  </si>
  <si>
    <t>  车辆大修</t>
  </si>
  <si>
    <t>  办公设备购置</t>
  </si>
  <si>
    <t>  州委24小时应急值班工作经费</t>
  </si>
  <si>
    <t>  州委一、三会议室提升改造</t>
  </si>
  <si>
    <t>  州委大楼电梯更新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</si>
  <si>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</si>
  <si>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</si>
  <si>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</si>
  <si>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</si>
  <si>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</si>
  <si>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</si>
  <si>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</si>
  <si>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</si>
  <si>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</si>
  <si>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</si>
  <si>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</si>
  <si>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</si>
  <si>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</si>
  <si>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</si>
  <si>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</si>
  <si>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</si>
  <si>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</si>
  <si>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</si>
  <si>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</si>
  <si>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</si>
  <si>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</si>
  <si>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</si>
  <si>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</si>
  <si>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</si>
  <si>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</si>
  <si>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</si>
  <si>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</si>
  <si>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</si>
  <si>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</si>
  <si>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</si>
  <si>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</si>
  <si>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</si>
  <si>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根据2025年召开全会、州级领导干部大会、各类专题会议等标准测算</t>
  </si>
  <si>
    <t>按照相关会议标准保障前各类州委会议，全年拟举行全委会2次，全州领导干部大会、各类专题会、其他会议若干次。</t>
  </si>
  <si>
    <t>会议保障规格</t>
  </si>
  <si>
    <t>保障各类会议顺利召开，并按照相关会议标准保障前各类州委会议</t>
  </si>
  <si>
    <t>会议保障时间</t>
  </si>
  <si>
    <t>按照各类会议召开要求，至少提前2天完成各类会务保障</t>
  </si>
  <si>
    <r>
      <rPr>
        <sz val="10.0"/>
        <color rgb="FF000000"/>
        <rFont val="宋体"/>
        <charset val="134"/>
      </rPr>
      <t>会议成本控制</t>
    </r>
    <r>
      <rPr/>
      <t>_x0000_</t>
    </r>
    <r>
      <rPr/>
      <t/>
    </r>
    <phoneticPr fontId="0" type="noConversion"/>
  </si>
  <si>
    <t>按照会议标准，坚决不能超标准开展。</t>
  </si>
  <si>
    <r>
      <rPr>
        <sz val="10.0"/>
        <color rgb="FF000000"/>
        <rFont val="宋体"/>
        <charset val="134"/>
      </rPr>
      <t>根据历年中央空调运行电费和维修维护费测算。</t>
    </r>
    <r>
      <rPr/>
      <t>_x0000_</t>
    </r>
    <r>
      <rPr/>
      <t/>
    </r>
    <phoneticPr fontId="0" type="noConversion"/>
  </si>
  <si>
    <t>保障州委大楼冬季供暖，保障单位包含州委办、州委宣传部、州委组织部、州纪委监委、州委政法委、州委保密机要局。</t>
  </si>
  <si>
    <r>
      <rPr>
        <sz val="10.0"/>
        <color rgb="FF000000"/>
        <rFont val="宋体"/>
        <charset val="134"/>
      </rPr>
      <t>运行时间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</si>
  <si>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保障2025年1-5月、10-12月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</si>
  <si>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供暖效果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</si>
  <si>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保障整栋州委大楼达到预期供暖效果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</si>
  <si>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满意度</t>
    </r>
    <r>
      <rPr/>
      <t>_x0000_</t>
    </r>
    <r>
      <rPr/>
      <t/>
    </r>
    <phoneticPr fontId="0" type="noConversion"/>
  </si>
  <si>
    <t>95%</t>
  </si>
  <si>
    <t>根据相关需求测算</t>
  </si>
  <si>
    <t>根据相关工作安排部署，特申请经费用于保障州委、州委办各类中心工作，主要用于州委、州委办急需业务事项实施办理经费保障。</t>
  </si>
  <si>
    <r>
      <rPr>
        <sz val="10.0"/>
        <color rgb="FF000000"/>
        <rFont val="宋体"/>
        <charset val="134"/>
      </rPr>
      <t>保障州委、州委办中心工作的长期有效性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</si>
  <si>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长期保障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</si>
  <si>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经费保障率</t>
    </r>
    <r>
      <rPr/>
      <t>_x0000_</t>
    </r>
    <r>
      <rPr/>
      <t/>
    </r>
    <phoneticPr fontId="0" type="noConversion"/>
  </si>
  <si>
    <t>100%</t>
  </si>
  <si>
    <r>
      <rPr>
        <sz val="10.0"/>
        <color rgb="FF000000"/>
        <rFont val="宋体"/>
        <charset val="134"/>
      </rPr>
      <t>任务保障率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</si>
  <si>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根据评价工作量测算</t>
    </r>
    <r>
      <rPr/>
      <t>_x0000_</t>
    </r>
    <r>
      <rPr/>
      <t/>
    </r>
    <phoneticPr fontId="0" type="noConversion"/>
  </si>
  <si>
    <t>按照四川省档案馆《关于开展全省综合档案馆业务建设评价工作》、阿坝州档案局《县（市）综合档案馆业务建设评价工作方案的通知》要求，需在2025年完成阿坝州13个县（市）综合档案馆业务建设评价工作，需抽取数名专家组成小组评价工作。提升全州档案工作工作效果。</t>
  </si>
  <si>
    <r>
      <rPr>
        <sz val="10.0"/>
        <color rgb="FF000000"/>
        <rFont val="宋体"/>
        <charset val="134"/>
      </rPr>
      <t>覆盖范围</t>
    </r>
    <r>
      <rPr/>
      <t>_x0000_</t>
    </r>
    <r>
      <rPr/>
      <t/>
    </r>
    <phoneticPr fontId="0" type="noConversion"/>
  </si>
  <si>
    <t>13县（市）</t>
  </si>
  <si>
    <r>
      <rPr>
        <sz val="10.0"/>
        <color rgb="FF000000"/>
        <rFont val="宋体"/>
        <charset val="134"/>
      </rPr>
      <t>评价效果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</si>
  <si>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达到既定目标，提升全州档案工作工作效果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</si>
  <si>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提升全州档案工作效果</t>
    </r>
    <r>
      <rPr/>
      <t>_x0000_</t>
    </r>
    <r>
      <rPr/>
      <t/>
    </r>
    <phoneticPr fontId="0" type="noConversion"/>
  </si>
  <si>
    <t>高中低</t>
  </si>
  <si>
    <t>根据实际工作量测算</t>
  </si>
  <si>
    <t>举办每年“6.9”国际档案日宣传及其他相关等活动。</t>
  </si>
  <si>
    <r>
      <rPr>
        <sz val="10.0"/>
        <color rgb="FF000000"/>
        <rFont val="宋体"/>
        <charset val="134"/>
      </rPr>
      <t>举办宣传活动次数</t>
    </r>
    <r>
      <rPr/>
      <t>_x0000_</t>
    </r>
    <r>
      <rPr/>
      <t/>
    </r>
    <phoneticPr fontId="0" type="noConversion"/>
  </si>
  <si>
    <t>1次</t>
  </si>
  <si>
    <r>
      <rPr>
        <sz val="10.0"/>
        <color rgb="FF000000"/>
        <rFont val="宋体"/>
        <charset val="134"/>
      </rPr>
      <t>活动覆盖人数</t>
    </r>
    <r>
      <rPr/>
      <t>_x0000_</t>
    </r>
    <r>
      <rPr/>
      <t/>
    </r>
    <phoneticPr fontId="0" type="noConversion"/>
  </si>
  <si>
    <t>1000人/次</t>
  </si>
  <si>
    <r>
      <rPr>
        <sz val="10.0"/>
        <color rgb="FF000000"/>
        <rFont val="宋体"/>
        <charset val="134"/>
      </rPr>
      <t>开展时间</t>
    </r>
    <r>
      <rPr/>
      <t>_x0000_</t>
    </r>
    <r>
      <rPr/>
      <t/>
    </r>
    <phoneticPr fontId="0" type="noConversion"/>
  </si>
  <si>
    <t>2025年6月9日开展</t>
  </si>
  <si>
    <t>根据本年度维修项目规划所得</t>
  </si>
  <si>
    <t>完成州委大院及州委办公楼公共基础设施的检修维护，保障州委大院及大楼正常运转。</t>
  </si>
  <si>
    <r>
      <rPr>
        <sz val="10.0"/>
        <color rgb="FF000000"/>
        <rFont val="宋体"/>
        <charset val="134"/>
      </rPr>
      <t>保障单位秩序正常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</si>
  <si>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优良差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</si>
  <si>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维修单位成本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</si>
  <si>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不高于市场价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</si>
  <si>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维修效果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</si>
  <si>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达到既定目标，保障正常使用</t>
    </r>
    <r>
      <rPr/>
      <t>_x0000_</t>
    </r>
    <r>
      <rPr/>
      <t/>
    </r>
    <phoneticPr fontId="0" type="noConversion"/>
  </si>
  <si>
    <t>根据通用办公设备和家具配备标准及所需数量测算。</t>
  </si>
  <si>
    <t>2024年新成立科室，部分县级领导配备人员增加。购置部分办公桌椅、会议桌等。完成办公家具政府采购工作。</t>
  </si>
  <si>
    <t>办公家具使用年限</t>
  </si>
  <si>
    <t>使用年限符合办公家具使用年限相关要求</t>
  </si>
  <si>
    <r>
      <rPr>
        <sz val="10.0"/>
        <color rgb="FF000000"/>
        <rFont val="宋体"/>
        <charset val="134"/>
      </rPr>
      <t>家具使用年限符合预期</t>
    </r>
    <r>
      <rPr/>
      <t>_x0000_</t>
    </r>
    <r>
      <rPr/>
      <t/>
    </r>
    <phoneticPr fontId="0" type="noConversion"/>
  </si>
  <si>
    <t>优良差</t>
  </si>
  <si>
    <t>办公家具使用效率</t>
  </si>
  <si>
    <r>
      <rPr>
        <sz val="10.0"/>
        <color rgb="FF000000"/>
        <rFont val="宋体"/>
        <charset val="134"/>
      </rPr>
      <t>合理安排办公家具，保障不闲置，不浪费</t>
    </r>
    <r>
      <rPr/>
      <t>_x0000_</t>
    </r>
    <r>
      <rPr/>
      <t/>
    </r>
    <phoneticPr fontId="0" type="noConversion"/>
  </si>
  <si>
    <t>按照公务用车大修标准8万元/辆。</t>
  </si>
  <si>
    <t>完成2辆公务用车大修。大修车辆运行时间不少于2年。</t>
  </si>
  <si>
    <t>维修数量</t>
  </si>
  <si>
    <t>2辆</t>
  </si>
  <si>
    <t>车辆维修成本</t>
  </si>
  <si>
    <t>小于8万元/辆</t>
  </si>
  <si>
    <t>维修时间时间</t>
  </si>
  <si>
    <t>小于20天</t>
  </si>
  <si>
    <t>涉密打印机、非涉密电脑、碎纸机若干，常委会会议室更换空调。</t>
  </si>
  <si>
    <t>办公设备使用年限</t>
  </si>
  <si>
    <t>使用年限符合办公设备使用年限相关要求</t>
  </si>
  <si>
    <r>
      <rPr>
        <sz val="10.0"/>
        <color rgb="FF000000"/>
        <rFont val="宋体"/>
        <charset val="134"/>
      </rPr>
      <t>设备使用年限符合预期</t>
    </r>
    <r>
      <rPr/>
      <t>_x0000_</t>
    </r>
    <r>
      <rPr/>
      <t/>
    </r>
    <phoneticPr fontId="0" type="noConversion"/>
  </si>
  <si>
    <t>办公设备使用效率</t>
  </si>
  <si>
    <r>
      <rPr>
        <sz val="10.0"/>
        <color rgb="FF000000"/>
        <rFont val="宋体"/>
        <charset val="134"/>
      </rPr>
      <t>合理安排办公家具，保障不闲置，不浪费</t>
    </r>
    <r>
      <rPr/>
      <t>_x0000_</t>
    </r>
    <r>
      <rPr/>
      <t/>
    </r>
    <phoneticPr fontId="0" type="noConversion"/>
  </si>
  <si>
    <t>根据365天*24小时值班工作相关要求测算</t>
  </si>
  <si>
    <t>根据《四川省委办公厅关于印发&lt;四川省党委（党组）值班工作规范（施行）&gt;工作的通知》相关要求。完成全年365天24小时应急值班。</t>
  </si>
  <si>
    <t>应急工作开展情况</t>
  </si>
  <si>
    <t>应急处理各类应急事项</t>
  </si>
  <si>
    <t>值班时间</t>
  </si>
  <si>
    <t>全年365天24小时值班</t>
  </si>
  <si>
    <t>保障全州社会稳定</t>
  </si>
  <si>
    <t>根据购置设备及改造设计测算</t>
  </si>
  <si>
    <t>因州委一会议室使用频率高，会务人数较多，计划2025年度提升改造州委一会议室，包括更新部分设备、地毯等。根据州委工作安排，建设州委三会议室，用于开展文稿推演等小型会议。</t>
  </si>
  <si>
    <t>达到预计既定目标</t>
  </si>
  <si>
    <t>达到州委要求既定目标，保障各类会议顺利召开</t>
  </si>
  <si>
    <t>会务保障效果</t>
  </si>
  <si>
    <t>保障各类会议顺利召开，提升会议召开效果</t>
  </si>
  <si>
    <t>会议使用效果</t>
  </si>
  <si>
    <t>好、一般</t>
  </si>
  <si>
    <t>根据前期相关市场调研测算</t>
  </si>
  <si>
    <t>目前，州委大楼共有单位7个，因使用频次高，人数多，目前使用电梯已运行10年以上，并且州委大楼仅此一台电梯，为做好安全保障工作，拟计划于2025年更换州委大楼电梯一部。</t>
  </si>
  <si>
    <r>
      <rPr>
        <sz val="10.0"/>
        <color rgb="FF000000"/>
        <rFont val="宋体"/>
        <charset val="134"/>
      </rPr>
      <t>更换电梯数量</t>
    </r>
    <r>
      <rPr/>
      <t>_x0000_</t>
    </r>
    <r>
      <rPr/>
      <t/>
    </r>
    <phoneticPr fontId="0" type="noConversion"/>
  </si>
  <si>
    <t>1部</t>
  </si>
  <si>
    <t>电梯乘坐安全性</t>
  </si>
  <si>
    <t>保障州委大楼电梯安全使用</t>
  </si>
  <si>
    <t>保障州委大楼的正常办公效率和安全性</t>
  </si>
  <si>
    <t>部门（单位）整体支出绩效目标申报表</t>
  </si>
  <si>
    <t>部门（单位）名称</t>
  </si>
  <si>
    <t>中共阿坝州委办公室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</si>
  <si>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</si>
  <si>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</si>
  <si>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</si>
  <si>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</si>
  <si>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</si>
  <si>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</si>
  <si>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工作内容1</t>
  </si>
  <si>
    <t>财政拨款1</t>
  </si>
  <si>
    <t>其他资金1</t>
  </si>
  <si>
    <t>金额合计</t>
  </si>
  <si>
    <t>年度
总体
目标</t>
  </si>
  <si>
    <t>全力保障州委、办公室工作正常运转。</t>
  </si>
  <si>
    <t>绩效目标</t>
  </si>
  <si>
    <t>一级指标</t>
  </si>
  <si>
    <t>二级指标</t>
  </si>
  <si>
    <t>三级指标序号</t>
  </si>
  <si>
    <t>项目完成目标</t>
  </si>
  <si>
    <t>数量指标</t>
  </si>
  <si>
    <t>项目完成数量</t>
  </si>
  <si>
    <t>12个</t>
  </si>
  <si>
    <t>数量指标1V</t>
  </si>
  <si>
    <t>质量指标</t>
  </si>
  <si>
    <t>项目完成质量</t>
  </si>
  <si>
    <t>达到既定标准</t>
  </si>
  <si>
    <t>质量指标1V</t>
  </si>
  <si>
    <t>时效指标</t>
  </si>
  <si>
    <t>完成时间</t>
  </si>
  <si>
    <t>2025年12月31日前</t>
  </si>
  <si>
    <t>时效指标1V</t>
  </si>
  <si>
    <t>成本指标</t>
  </si>
  <si>
    <t>预算控制价</t>
  </si>
  <si>
    <t>按相关标准执行</t>
  </si>
  <si>
    <t>成本指标1V</t>
  </si>
  <si>
    <t>项目效果指标</t>
  </si>
  <si>
    <t>经济效益</t>
  </si>
  <si>
    <t>正常运转</t>
  </si>
  <si>
    <t>保障工作正常运转</t>
  </si>
  <si>
    <t>经济效益1V</t>
  </si>
  <si>
    <t>社会效益</t>
  </si>
  <si>
    <t>社会评价</t>
  </si>
  <si>
    <t>工作开展满意度</t>
  </si>
  <si>
    <t>社会效益1V</t>
  </si>
  <si>
    <t>可持续性</t>
  </si>
  <si>
    <t>项目经费保障</t>
  </si>
  <si>
    <t>保障工作正常衔接</t>
  </si>
  <si>
    <t>满意度</t>
  </si>
  <si>
    <t>大于90%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</si>
</sst>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0"/>
    <numFmt numFmtId="184" formatCode="0.00"/>
    <numFmt numFmtId="185" formatCode="@"/>
    <numFmt numFmtId="186" formatCode="_ &quot;¥&quot;* #,##0_ ;_ &quot;¥&quot;* \-#,##0_ ;_ &quot;¥&quot;* &quot;-&quot;_ ;_ @_ "/>
    <numFmt numFmtId="187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0.0"/>
      <color rgb="FF000000"/>
      <name val="宋体"/>
      <charset val="134"/>
    </font>
    <font>
      <sz val="10.0"/>
      <name val="宋体"/>
      <charset val="134"/>
    </font>
    <font>
      <sz val="16.0"/>
      <name val="宋体"/>
      <charset val="134"/>
    </font>
    <font>
      <sz val="16.0"/>
      <color rgb="FF000000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Avenir"/>
      <family val="1"/>
    </font>
    <font>
      <sz val="11.0"/>
      <color rgb="FF000000"/>
      <name val="宋体"/>
      <charset val="134"/>
    </font>
    <font>
      <sz val="10.0"/>
      <color rgb="FF000000"/>
      <name val="Avenir"/>
      <family val="1"/>
    </font>
    <font>
      <sz val="12.0"/>
      <color rgb="FF000000"/>
      <name val="宋体"/>
      <charset val="134"/>
    </font>
    <font>
      <sz val="10.5"/>
      <color rgb="FF000000"/>
      <name val="Times New Roman"/>
      <family val="1"/>
    </font>
    <font>
      <sz val="11.0"/>
      <color rgb="FF000000"/>
      <name val="宋体"/>
      <charset val="134"/>
    </font>
  </fonts>
  <fills count="70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</fills>
  <borders count="3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EED"/>
      </bottom>
      <diagonal/>
    </border>
    <border>
      <left/>
      <right style="thin">
        <color rgb="FFD9DEED"/>
      </right>
      <top style="thin">
        <color rgb="FFD9DEED"/>
      </top>
      <bottom/>
      <diagonal/>
    </border>
    <border>
      <left style="thin">
        <color indexed="64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indexed="64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indexed="64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indexed="64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44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35" applyFill="1" borderId="0" applyAlignment="1"/>
    <xf numFmtId="177" applyNumberFormat="1" fontId="0" fillId="35" applyFill="1" borderId="73" applyBorder="1" applyAlignment="1">
      <alignment horizontal="right" vertical="center"/>
    </xf>
    <xf numFmtId="0" fontId="30" applyFont="1" fillId="35" applyFill="1" borderId="74" applyBorder="1" applyAlignment="1">
      <alignment horizontal="left" vertical="center" wrapText="1"/>
    </xf>
    <xf numFmtId="0" fontId="30" applyFont="1" fillId="3" applyFill="1" borderId="0" applyAlignment="1">
      <alignment horizontal="left" vertical="center" wrapText="1"/>
    </xf>
    <xf numFmtId="177" applyNumberFormat="1" fontId="0" fillId="0" borderId="0" applyAlignment="1">
      <alignment horizontal="right" vertical="center"/>
    </xf>
    <xf numFmtId="177" applyNumberFormat="1" fontId="0" fillId="3" applyFill="1" borderId="0" applyAlignment="1">
      <alignment horizontal="right" vertical="center"/>
    </xf>
    <xf numFmtId="0" fontId="8" applyFont="1" fillId="0" borderId="0" applyAlignment="1">
      <alignment vertical="center" wrapText="1"/>
    </xf>
    <xf numFmtId="177" applyNumberFormat="1" fontId="0" fillId="0" borderId="0" applyAlignment="1"/>
    <xf numFmtId="0" fontId="0" fillId="36" applyFill="1" borderId="0" applyAlignment="1"/>
    <xf numFmtId="177" applyNumberFormat="1" fontId="0" fillId="36" applyFill="1" borderId="75" applyBorder="1" applyAlignment="1">
      <alignment horizontal="right" vertical="center"/>
    </xf>
    <xf numFmtId="177" applyNumberFormat="1" fontId="0" fillId="36" applyFill="1" borderId="76" applyBorder="1" applyAlignment="1">
      <alignment horizontal="right" vertical="center"/>
    </xf>
    <xf numFmtId="183" applyNumberFormat="1" fontId="31" applyFont="1" fillId="0" borderId="77" applyBorder="1" applyAlignment="1" xfId="0">
      <alignment vertical="center" wrapText="1"/>
    </xf>
    <xf numFmtId="183" applyNumberFormat="1" fontId="31" applyFont="1" fillId="0" borderId="77" applyBorder="1" applyAlignment="1">
      <alignment vertical="center" wrapText="1"/>
    </xf>
    <xf numFmtId="184" applyNumberFormat="1" fontId="31" applyFont="1" fillId="0" borderId="79" applyBorder="1" applyAlignment="1" xfId="0">
      <alignment vertical="center" wrapText="1"/>
    </xf>
    <xf numFmtId="184" applyNumberFormat="1" fontId="31" applyFont="1" fillId="0" borderId="79" applyBorder="1" applyAlignment="1">
      <alignment vertical="center" wrapText="1"/>
    </xf>
    <xf numFmtId="185" applyNumberFormat="1" fontId="31" applyFont="1" fillId="0" borderId="81" applyBorder="1" applyAlignment="1" xfId="0">
      <alignment horizontal="center" vertical="center"/>
    </xf>
    <xf numFmtId="185" applyNumberFormat="1" fontId="31" applyFont="1" fillId="0" borderId="81" applyBorder="1" applyAlignment="1">
      <alignment horizontal="center" vertical="center"/>
    </xf>
    <xf numFmtId="185" applyNumberFormat="1" fontId="31" applyFont="1" fillId="0" borderId="83" applyBorder="1" applyAlignment="1" xfId="0">
      <alignment horizontal="center" vertical="center" wrapText="1"/>
    </xf>
    <xf numFmtId="185" applyNumberFormat="1" fontId="31" applyFont="1" fillId="0" borderId="83" applyBorder="1" applyAlignment="1">
      <alignment horizontal="center" vertical="center" wrapText="1"/>
    </xf>
    <xf numFmtId="185" applyNumberFormat="1" fontId="31" applyFont="1" fillId="0" borderId="0" applyAlignment="1" xfId="0">
      <alignment horizontal="right" vertical="center" wrapText="1"/>
    </xf>
    <xf numFmtId="185" applyNumberFormat="1" fontId="31" applyFont="1" fillId="0" borderId="0" applyAlignment="1">
      <alignment horizontal="right" vertical="center" wrapText="1"/>
    </xf>
    <xf numFmtId="185" applyNumberFormat="1" fontId="3" applyFont="1" fillId="0" borderId="0" applyAlignment="1" xfId="0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3" applyNumberFormat="1" fontId="8" applyFont="1" fillId="0" borderId="0" applyAlignment="1" xfId="0"/>
    <xf numFmtId="183" applyNumberFormat="1" fontId="8" applyFont="1" fillId="0" borderId="0" applyAlignment="1"/>
    <xf numFmtId="0" fontId="32" applyFont="1" fillId="0" borderId="85" applyBorder="1" applyAlignment="1" xfId="0">
      <alignment vertical="center" wrapText="1"/>
    </xf>
    <xf numFmtId="0" fontId="31" applyFont="1" fillId="0" borderId="86" applyBorder="1" applyAlignment="1">
      <alignment vertical="center" wrapText="1"/>
    </xf>
    <xf numFmtId="0" fontId="32" applyFont="1" fillId="0" borderId="87" applyBorder="1" applyAlignment="1" xfId="0">
      <alignment horizontal="left" vertical="center" wrapText="1"/>
    </xf>
    <xf numFmtId="0" fontId="31" applyFont="1" fillId="0" borderId="88" applyBorder="1" applyAlignment="1">
      <alignment horizontal="left" vertical="center" wrapText="1"/>
    </xf>
    <xf numFmtId="183" applyNumberFormat="1" fontId="31" applyFont="1" fillId="0" borderId="89" applyBorder="1" applyAlignment="1" xfId="0">
      <alignment horizontal="center" vertical="center" wrapText="1"/>
    </xf>
    <xf numFmtId="183" applyNumberFormat="1" fontId="31" applyFont="1" fillId="0" borderId="89" applyBorder="1" applyAlignment="1">
      <alignment horizontal="center" vertical="center" wrapText="1"/>
    </xf>
    <xf numFmtId="0" fontId="32" applyFont="1" fillId="0" borderId="91" applyBorder="1" applyAlignment="1" xfId="0">
      <alignment horizontal="center" vertical="center" wrapText="1"/>
    </xf>
    <xf numFmtId="0" fontId="31" applyFont="1" fillId="0" borderId="92" applyBorder="1" applyAlignment="1">
      <alignment horizontal="center" vertical="center" wrapText="1"/>
    </xf>
    <xf numFmtId="183" applyNumberFormat="1" fontId="31" applyFont="1" fillId="0" borderId="93" applyBorder="1" applyAlignment="1" xfId="0">
      <alignment horizontal="center" vertical="center" wrapText="1" textRotation="255"/>
    </xf>
    <xf numFmtId="183" applyNumberFormat="1" fontId="31" applyFont="1" fillId="0" borderId="93" applyBorder="1" applyAlignment="1">
      <alignment horizontal="center" vertical="center" wrapText="1" textRotation="255"/>
    </xf>
    <xf numFmtId="183" applyNumberFormat="1" fontId="31" applyFont="1" fillId="0" borderId="0" applyAlignment="1" xfId="0">
      <alignment horizontal="center" vertical="center" wrapText="1"/>
    </xf>
    <xf numFmtId="183" applyNumberFormat="1" fontId="31" applyFont="1" fillId="0" borderId="0" applyAlignment="1">
      <alignment horizontal="center" vertical="center" wrapText="1"/>
    </xf>
    <xf numFmtId="0" fontId="32" applyFont="1" fillId="0" borderId="95" applyBorder="1" applyAlignment="1" xfId="0">
      <alignment vertical="center" wrapText="1"/>
    </xf>
    <xf numFmtId="0" fontId="31" applyFont="1" fillId="0" borderId="96" applyBorder="1" applyAlignment="1">
      <alignment vertical="center" wrapText="1"/>
    </xf>
    <xf numFmtId="0" fontId="32" applyFont="1" fillId="0" borderId="97" applyBorder="1" applyAlignment="1" xfId="0">
      <alignment vertical="center" wrapText="1"/>
    </xf>
    <xf numFmtId="0" fontId="31" applyFont="1" fillId="0" borderId="98" applyBorder="1" applyAlignment="1">
      <alignment vertical="center" wrapText="1"/>
    </xf>
    <xf numFmtId="183" applyNumberFormat="1" fontId="31" applyFont="1" fillId="0" borderId="99" applyBorder="1" applyAlignment="1" xfId="0">
      <alignment horizontal="center" vertical="center"/>
    </xf>
    <xf numFmtId="183" applyNumberFormat="1" fontId="31" applyFont="1" fillId="0" borderId="99" applyBorder="1" applyAlignment="1">
      <alignment horizontal="center" vertical="center"/>
    </xf>
    <xf numFmtId="0" fontId="32" applyFont="1" fillId="0" borderId="101" applyBorder="1" applyAlignment="1" xfId="0">
      <alignment horizontal="center" vertical="center"/>
    </xf>
    <xf numFmtId="0" fontId="31" applyFont="1" fillId="0" borderId="102" applyBorder="1" applyAlignment="1">
      <alignment horizontal="center" vertical="center"/>
    </xf>
    <xf numFmtId="0" fontId="32" applyFont="1" fillId="0" borderId="103" applyBorder="1" applyAlignment="1" xfId="0">
      <alignment horizontal="left" vertical="center" wrapText="1"/>
    </xf>
    <xf numFmtId="0" fontId="31" applyFont="1" fillId="0" borderId="104" applyBorder="1" applyAlignment="1">
      <alignment horizontal="left" vertical="center" wrapText="1"/>
    </xf>
    <xf numFmtId="0" fontId="32" applyFont="1" fillId="0" borderId="105" applyBorder="1" applyAlignment="1" xfId="0">
      <alignment horizontal="left" vertical="center" wrapText="1"/>
    </xf>
    <xf numFmtId="0" fontId="31" applyFont="1" fillId="0" borderId="106" applyBorder="1" applyAlignment="1">
      <alignment horizontal="left" vertical="center" wrapText="1"/>
    </xf>
    <xf numFmtId="0" fontId="32" applyFont="1" fillId="0" borderId="107" applyBorder="1" applyAlignment="1" xfId="0">
      <alignment horizontal="left" vertical="center" wrapText="1"/>
    </xf>
    <xf numFmtId="0" fontId="31" applyFont="1" fillId="0" borderId="108" applyBorder="1" applyAlignment="1">
      <alignment horizontal="left" vertical="center" wrapText="1"/>
    </xf>
    <xf numFmtId="0" fontId="32" applyFont="1" fillId="0" borderId="109" applyBorder="1" applyAlignment="1" xfId="0">
      <alignment horizontal="center" vertical="center" wrapText="1"/>
    </xf>
    <xf numFmtId="0" fontId="31" applyFont="1" fillId="0" borderId="110" applyBorder="1" applyAlignment="1">
      <alignment horizontal="center" vertical="center" wrapText="1"/>
    </xf>
    <xf numFmtId="183" applyNumberFormat="1" fontId="31" applyFont="1" fillId="0" borderId="0" applyAlignment="1" xfId="0"/>
    <xf numFmtId="183" applyNumberFormat="1" fontId="31" applyFont="1" fillId="0" borderId="0" applyAlignment="1"/>
    <xf numFmtId="0" fontId="32" applyFont="1" fillId="0" borderId="111" applyBorder="1" applyAlignment="1" xfId="0">
      <alignment vertical="center" wrapText="1"/>
    </xf>
    <xf numFmtId="0" fontId="31" applyFont="1" fillId="0" borderId="112" applyBorder="1" applyAlignment="1">
      <alignment vertical="center" wrapText="1"/>
    </xf>
    <xf numFmtId="0" fontId="32" applyFont="1" fillId="0" borderId="113" applyBorder="1" applyAlignment="1" xfId="0">
      <alignment horizontal="center" vertical="center" wrapText="1"/>
    </xf>
    <xf numFmtId="0" fontId="31" applyFont="1" fillId="0" borderId="114" applyBorder="1" applyAlignment="1">
      <alignment horizontal="center" vertical="center" wrapText="1"/>
    </xf>
    <xf numFmtId="0" fontId="32" applyFont="1" fillId="0" borderId="115" applyBorder="1" applyAlignment="1" xfId="0">
      <alignment horizontal="center" vertical="center" wrapText="1"/>
    </xf>
    <xf numFmtId="0" fontId="31" applyFont="1" fillId="0" borderId="116" applyBorder="1" applyAlignment="1">
      <alignment horizontal="center" vertical="center" wrapText="1"/>
    </xf>
    <xf numFmtId="0" fontId="32" applyFont="1" fillId="0" borderId="117" applyBorder="1" applyAlignment="1" xfId="0">
      <alignment horizontal="center" vertical="center" wrapText="1"/>
    </xf>
    <xf numFmtId="0" fontId="31" applyFont="1" fillId="0" borderId="118" applyBorder="1" applyAlignment="1">
      <alignment horizontal="center" vertical="center" wrapText="1"/>
    </xf>
    <xf numFmtId="0" fontId="32" applyFont="1" fillId="0" borderId="119" applyBorder="1" applyAlignment="1" xfId="0">
      <alignment horizontal="center" vertical="center" wrapText="1"/>
    </xf>
    <xf numFmtId="0" fontId="31" applyFont="1" fillId="0" borderId="120" applyBorder="1" applyAlignment="1">
      <alignment horizontal="center" vertical="center" wrapText="1"/>
    </xf>
    <xf numFmtId="0" fontId="32" applyFont="1" fillId="0" borderId="121" applyBorder="1" applyAlignment="1" xfId="0">
      <alignment horizontal="center" vertical="center" wrapText="1"/>
    </xf>
    <xf numFmtId="0" fontId="31" applyFont="1" fillId="0" borderId="122" applyBorder="1" applyAlignment="1">
      <alignment horizontal="center" vertical="center" wrapText="1"/>
    </xf>
    <xf numFmtId="0" fontId="32" applyFont="1" fillId="0" borderId="123" applyBorder="1" applyAlignment="1" xfId="0">
      <alignment vertical="center" wrapText="1"/>
    </xf>
    <xf numFmtId="0" fontId="31" applyFont="1" fillId="0" borderId="124" applyBorder="1" applyAlignment="1">
      <alignment vertical="center" wrapText="1"/>
    </xf>
    <xf numFmtId="0" fontId="32" applyFont="1" fillId="0" borderId="125" applyBorder="1" applyAlignment="1" xfId="0">
      <alignment horizontal="left" vertical="center" wrapText="1"/>
    </xf>
    <xf numFmtId="0" fontId="31" applyFont="1" fillId="0" borderId="126" applyBorder="1" applyAlignment="1">
      <alignment horizontal="left" vertical="center" wrapText="1"/>
    </xf>
    <xf numFmtId="0" fontId="32" applyFont="1" fillId="0" borderId="127" applyBorder="1" applyAlignment="1" xfId="0">
      <alignment horizontal="left" vertical="center" wrapText="1"/>
    </xf>
    <xf numFmtId="0" fontId="31" applyFont="1" fillId="0" borderId="128" applyBorder="1" applyAlignment="1">
      <alignment horizontal="left" vertical="center" wrapText="1"/>
    </xf>
    <xf numFmtId="0" fontId="32" applyFont="1" fillId="0" borderId="129" applyBorder="1" applyAlignment="1" xfId="0">
      <alignment vertical="center" wrapText="1"/>
    </xf>
    <xf numFmtId="0" fontId="31" applyFont="1" fillId="0" borderId="130" applyBorder="1" applyAlignment="1">
      <alignment vertical="center" wrapText="1"/>
    </xf>
    <xf numFmtId="0" fontId="32" applyFont="1" fillId="0" borderId="131" applyBorder="1" applyAlignment="1" xfId="0">
      <alignment vertical="center" wrapText="1"/>
    </xf>
    <xf numFmtId="0" fontId="31" applyFont="1" fillId="0" borderId="132" applyBorder="1" applyAlignment="1">
      <alignment vertical="center" wrapText="1"/>
    </xf>
    <xf numFmtId="0" fontId="32" applyFont="1" fillId="0" borderId="133" applyBorder="1" applyAlignment="1" xfId="0">
      <alignment vertical="center" wrapText="1"/>
    </xf>
    <xf numFmtId="0" fontId="31" applyFont="1" fillId="0" borderId="134" applyBorder="1" applyAlignment="1">
      <alignment vertical="center" wrapText="1"/>
    </xf>
    <xf numFmtId="0" fontId="32" applyFont="1" fillId="0" borderId="135" applyBorder="1" applyAlignment="1" xfId="0">
      <alignment vertical="center" wrapText="1"/>
    </xf>
    <xf numFmtId="0" fontId="31" applyFont="1" fillId="0" borderId="136" applyBorder="1" applyAlignment="1">
      <alignment vertical="center" wrapText="1"/>
    </xf>
    <xf numFmtId="0" fontId="32" applyFont="1" fillId="0" borderId="137" applyBorder="1" applyAlignment="1" xfId="0">
      <alignment vertical="center" wrapText="1"/>
    </xf>
    <xf numFmtId="0" fontId="31" applyFont="1" fillId="0" borderId="138" applyBorder="1" applyAlignment="1">
      <alignment vertical="center" wrapText="1"/>
    </xf>
    <xf numFmtId="0" fontId="32" applyFont="1" fillId="0" borderId="139" applyBorder="1" applyAlignment="1" xfId="0">
      <alignment horizontal="center" vertical="center" wrapText="1"/>
    </xf>
    <xf numFmtId="0" fontId="31" applyFont="1" fillId="0" borderId="140" applyBorder="1" applyAlignment="1">
      <alignment horizontal="center" vertical="center" wrapText="1"/>
    </xf>
    <xf numFmtId="0" fontId="32" applyFont="1" fillId="0" borderId="141" applyBorder="1" applyAlignment="1" xfId="0">
      <alignment horizontal="center" vertical="center" wrapText="1"/>
    </xf>
    <xf numFmtId="0" fontId="31" applyFont="1" fillId="0" borderId="142" applyBorder="1" applyAlignment="1">
      <alignment horizontal="center" vertical="center" wrapText="1"/>
    </xf>
    <xf numFmtId="0" fontId="32" applyFont="1" fillId="0" borderId="143" applyBorder="1" applyAlignment="1" xfId="0">
      <alignment horizontal="center" vertical="center" wrapText="1"/>
    </xf>
    <xf numFmtId="0" fontId="31" applyFont="1" fillId="0" borderId="144" applyBorder="1" applyAlignment="1">
      <alignment horizontal="center" vertical="center" wrapText="1"/>
    </xf>
    <xf numFmtId="0" fontId="32" applyFont="1" fillId="0" borderId="145" applyBorder="1" applyAlignment="1" xfId="0">
      <alignment horizontal="center" vertical="center" wrapText="1"/>
    </xf>
    <xf numFmtId="0" fontId="31" applyFont="1" fillId="0" borderId="146" applyBorder="1" applyAlignment="1">
      <alignment horizontal="center" vertical="center" wrapText="1"/>
    </xf>
    <xf numFmtId="0" fontId="32" applyFont="1" fillId="0" borderId="147" applyBorder="1" applyAlignment="1" xfId="0">
      <alignment vertical="center" wrapText="1"/>
    </xf>
    <xf numFmtId="0" fontId="31" applyFont="1" fillId="0" borderId="148" applyBorder="1" applyAlignment="1">
      <alignment vertical="center" wrapText="1"/>
    </xf>
    <xf numFmtId="0" fontId="32" applyFont="1" fillId="0" borderId="0" applyAlignment="1" xfId="0">
      <alignment vertical="center"/>
    </xf>
    <xf numFmtId="0" fontId="31" applyFont="1" fillId="0" borderId="0" applyAlignment="1">
      <alignment vertical="center"/>
    </xf>
    <xf numFmtId="0" fontId="32" applyFont="1" fillId="0" borderId="0" applyAlignment="1" xfId="0">
      <alignment horizontal="center" vertical="center" wrapText="1"/>
    </xf>
    <xf numFmtId="0" fontId="31" applyFont="1" fillId="0" borderId="0" applyAlignment="1">
      <alignment horizontal="center" vertical="center" wrapText="1"/>
    </xf>
    <xf numFmtId="0" fontId="33" applyFont="1" fillId="0" borderId="0" applyAlignment="1" xfId="0">
      <alignment horizontal="center" vertical="center" wrapText="1"/>
    </xf>
    <xf numFmtId="0" fontId="34" applyFont="1" fillId="0" borderId="0" applyAlignment="1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0" applyAlignment="1">
      <alignment vertical="center"/>
    </xf>
    <xf numFmtId="0" fontId="0" fillId="0" borderId="0" applyAlignment="1"/>
    <xf numFmtId="0" fontId="6" applyFont="1" fillId="0" borderId="149" applyBorder="1" applyAlignment="1">
      <alignment horizontal="center" vertical="center"/>
    </xf>
    <xf numFmtId="0" fontId="7" applyFont="1" fillId="2" applyFill="1" borderId="150" applyBorder="1" applyAlignment="1">
      <alignment horizontal="center" vertical="center"/>
    </xf>
    <xf numFmtId="0" fontId="8" applyFont="1" fillId="0" borderId="151" applyBorder="1" applyAlignment="1">
      <alignment vertical="center"/>
    </xf>
    <xf numFmtId="0" fontId="3" applyFont="1" fillId="0" borderId="152" applyBorder="1" applyAlignment="1">
      <alignment horizontal="center" vertical="center"/>
    </xf>
    <xf numFmtId="0" fontId="7" applyFont="1" fillId="2" applyFill="1" borderId="153" applyBorder="1" applyAlignment="1">
      <alignment horizontal="center" vertical="center" wrapText="1"/>
    </xf>
    <xf numFmtId="0" fontId="0" fillId="0" borderId="154" applyBorder="1" applyAlignment="1">
      <alignment vertical="center"/>
    </xf>
    <xf numFmtId="0" fontId="0" fillId="0" borderId="155" applyBorder="1" applyAlignment="1">
      <alignment horizontal="left" vertical="center"/>
    </xf>
    <xf numFmtId="0" fontId="7" applyFont="1" fillId="2" applyFill="1" borderId="156" applyBorder="1" applyAlignment="1">
      <alignment horizontal="center" vertical="center"/>
    </xf>
    <xf numFmtId="0" fontId="8" applyFont="1" fillId="0" borderId="157" applyBorder="1" applyAlignment="1">
      <alignment vertical="center" wrapText="1"/>
    </xf>
    <xf numFmtId="0" fontId="0" fillId="0" borderId="158" applyBorder="1" applyAlignment="1">
      <alignment horizontal="right" vertical="center"/>
    </xf>
    <xf numFmtId="0" fontId="0" fillId="0" borderId="159" applyBorder="1" applyAlignment="1">
      <alignment horizontal="right" vertical="center" wrapText="1"/>
    </xf>
    <xf numFmtId="185" applyNumberFormat="1" fontId="31" applyFont="1" fillId="0" borderId="160" applyBorder="1" applyAlignment="1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5" applyNumberFormat="1" fontId="31" applyFont="1" fillId="0" borderId="161" applyBorder="1" applyAlignment="1">
      <alignment horizontal="center" vertical="center"/>
    </xf>
    <xf numFmtId="0" fontId="31" applyFont="1" fillId="0" borderId="162" applyBorder="1" applyAlignment="1">
      <alignment horizontal="left" vertical="center" wrapText="1"/>
    </xf>
    <xf numFmtId="0" fontId="31" applyFont="1" fillId="0" borderId="163" applyBorder="1" applyAlignment="1">
      <alignment vertical="center" wrapText="1"/>
    </xf>
    <xf numFmtId="0" fontId="31" applyFont="1" fillId="0" borderId="164" applyBorder="1" applyAlignment="1">
      <alignment vertical="center" wrapText="1"/>
    </xf>
    <xf numFmtId="0" fontId="31" applyFont="1" fillId="0" borderId="165" applyBorder="1" applyAlignment="1">
      <alignment vertical="center" wrapText="1"/>
    </xf>
    <xf numFmtId="0" fontId="31" applyFont="1" fillId="0" borderId="166" applyBorder="1" applyAlignment="1">
      <alignment vertical="center" wrapText="1"/>
    </xf>
    <xf numFmtId="0" fontId="31" applyFont="1" fillId="0" borderId="167" applyBorder="1" applyAlignment="1">
      <alignment vertical="center" wrapText="1"/>
    </xf>
    <xf numFmtId="0" fontId="31" applyFont="1" fillId="0" borderId="168" applyBorder="1" applyAlignment="1">
      <alignment horizontal="center" vertical="center" wrapText="1"/>
    </xf>
    <xf numFmtId="183" applyNumberFormat="1" fontId="31" applyFont="1" fillId="0" borderId="169" applyBorder="1" applyAlignment="1">
      <alignment horizontal="center" vertical="center" wrapText="1"/>
    </xf>
    <xf numFmtId="0" fontId="31" applyFont="1" fillId="0" borderId="170" applyBorder="1" applyAlignment="1">
      <alignment horizontal="left" vertical="center" wrapText="1"/>
    </xf>
    <xf numFmtId="0" fontId="31" applyFont="1" fillId="0" borderId="171" applyBorder="1" applyAlignment="1">
      <alignment horizontal="left" vertical="center" wrapText="1"/>
    </xf>
    <xf numFmtId="0" fontId="31" applyFont="1" fillId="0" borderId="172" applyBorder="1" applyAlignment="1">
      <alignment horizontal="center" vertical="center" wrapText="1"/>
    </xf>
    <xf numFmtId="0" fontId="31" applyFont="1" fillId="0" borderId="173" applyBorder="1" applyAlignment="1">
      <alignment horizontal="center" vertical="center" wrapText="1"/>
    </xf>
    <xf numFmtId="0" fontId="31" applyFont="1" fillId="0" borderId="174" applyBorder="1" applyAlignment="1">
      <alignment horizontal="center" vertical="center" wrapText="1"/>
    </xf>
    <xf numFmtId="0" fontId="31" applyFont="1" fillId="0" borderId="175" applyBorder="1" applyAlignment="1">
      <alignment horizontal="center" vertical="center" wrapText="1"/>
    </xf>
    <xf numFmtId="0" fontId="31" applyFont="1" fillId="0" borderId="176" applyBorder="1" applyAlignment="1">
      <alignment vertical="center" wrapText="1"/>
    </xf>
    <xf numFmtId="0" fontId="31" applyFont="1" fillId="0" borderId="177" applyBorder="1" applyAlignment="1">
      <alignment vertical="center" wrapText="1"/>
    </xf>
    <xf numFmtId="0" fontId="34" applyFont="1" fillId="0" borderId="0" applyAlignment="1">
      <alignment horizontal="center" vertical="center" wrapText="1"/>
    </xf>
    <xf numFmtId="0" fontId="31" applyFont="1" fillId="0" borderId="0" applyAlignment="1">
      <alignment horizontal="center" vertical="center" wrapText="1"/>
    </xf>
    <xf numFmtId="0" fontId="31" applyFont="1" fillId="0" borderId="178" applyBorder="1" applyAlignment="1">
      <alignment horizontal="center" vertical="center" wrapText="1"/>
    </xf>
    <xf numFmtId="0" fontId="31" applyFont="1" fillId="0" borderId="179" applyBorder="1" applyAlignment="1">
      <alignment horizontal="center" vertical="center" wrapText="1"/>
    </xf>
    <xf numFmtId="0" fontId="31" applyFont="1" fillId="0" borderId="180" applyBorder="1" applyAlignment="1">
      <alignment horizontal="center" vertical="center" wrapText="1"/>
    </xf>
    <xf numFmtId="0" fontId="31" applyFont="1" fillId="0" borderId="181" applyBorder="1" applyAlignment="1">
      <alignment vertical="center" wrapText="1"/>
    </xf>
    <xf numFmtId="0" fontId="31" applyFont="1" fillId="0" borderId="182" applyBorder="1" applyAlignment="1">
      <alignment horizontal="left" vertical="center" wrapText="1"/>
    </xf>
    <xf numFmtId="0" fontId="31" applyFont="1" fillId="0" borderId="183" applyBorder="1" applyAlignment="1">
      <alignment horizontal="left" vertical="center" wrapText="1"/>
    </xf>
    <xf numFmtId="0" fontId="31" applyFont="1" fillId="0" borderId="184" applyBorder="1" applyAlignment="1">
      <alignment horizontal="center" vertical="center" wrapText="1"/>
    </xf>
    <xf numFmtId="183" applyNumberFormat="1" fontId="31" applyFont="1" fillId="0" borderId="185" applyBorder="1" applyAlignment="1">
      <alignment horizontal="center" vertical="center" wrapText="1" textRotation="255"/>
    </xf>
    <xf numFmtId="183" applyNumberFormat="1" fontId="31" applyFont="1" fillId="0" borderId="186" applyBorder="1" applyAlignment="1">
      <alignment horizontal="center" vertical="center"/>
    </xf>
    <xf numFmtId="0" fontId="31" applyFont="1" fillId="0" borderId="187" applyBorder="1" applyAlignment="1">
      <alignment horizontal="center" vertical="center"/>
    </xf>
    <xf numFmtId="0" fontId="31" applyFont="1" fillId="0" borderId="188" applyBorder="1" applyAlignment="1">
      <alignment horizontal="left" vertical="center" wrapText="1"/>
    </xf>
    <xf numFmtId="0" fontId="31" applyFont="1" fillId="0" borderId="189" applyBorder="1" applyAlignment="1">
      <alignment horizontal="center" vertical="center" wrapText="1"/>
    </xf>
    <xf numFmtId="0" fontId="37" applyFont="1" fillId="37" applyFill="1" borderId="0" applyAlignment="1"/>
    <xf numFmtId="0" fontId="38" applyFont="1" fillId="38" applyFill="1" borderId="0" applyAlignment="1"/>
    <xf numFmtId="0" fontId="39" applyFont="1" fillId="39" applyFill="1" borderId="0" applyAlignment="1"/>
    <xf numFmtId="0" fontId="40" applyFont="1" fillId="40" applyFill="1" borderId="190" applyBorder="1" applyAlignment="1"/>
    <xf numFmtId="0" fontId="41" applyFont="1" fillId="41" applyFill="1" borderId="191" applyBorder="1" applyAlignment="1"/>
    <xf numFmtId="0" fontId="42" applyFont="1" fillId="0" borderId="0" applyAlignment="1"/>
    <xf numFmtId="0" fontId="43" applyFont="1" fillId="0" borderId="0" applyAlignment="1"/>
    <xf numFmtId="0" fontId="44" applyFont="1" fillId="0" borderId="192" applyBorder="1" applyAlignment="1"/>
    <xf numFmtId="0" fontId="45" applyFont="1" fillId="40" applyFill="1" borderId="193" applyBorder="1" applyAlignment="1"/>
    <xf numFmtId="0" fontId="46" applyFont="1" fillId="42" applyFill="1" borderId="194" applyBorder="1" applyAlignment="1"/>
    <xf numFmtId="0" fontId="0" fillId="43" applyFill="1" borderId="195" applyBorder="1" applyAlignment="1"/>
    <xf numFmtId="0" fontId="47" applyFont="1" fillId="0" borderId="0" applyAlignment="1"/>
    <xf numFmtId="0" fontId="48" applyFont="1" fillId="0" borderId="196" applyBorder="1" applyAlignment="1"/>
    <xf numFmtId="0" fontId="49" applyFont="1" fillId="0" borderId="197" applyBorder="1" applyAlignment="1"/>
    <xf numFmtId="0" fontId="50" applyFont="1" fillId="0" borderId="198" applyBorder="1" applyAlignment="1"/>
    <xf numFmtId="0" fontId="50" applyFont="1" fillId="0" borderId="0" applyAlignment="1"/>
    <xf numFmtId="0" fontId="51" applyFont="1" fillId="0" borderId="199" applyBorder="1" applyAlignment="1"/>
    <xf numFmtId="0" fontId="52" applyFont="1" fillId="44" applyFill="1" borderId="0" applyAlignment="1"/>
    <xf numFmtId="0" fontId="52" applyFont="1" fillId="45" applyFill="1" borderId="0" applyAlignment="1"/>
    <xf numFmtId="0" fontId="52" applyFont="1" fillId="46" applyFill="1" borderId="0" applyAlignment="1"/>
    <xf numFmtId="0" fontId="52" applyFont="1" fillId="47" applyFill="1" borderId="0" applyAlignment="1"/>
    <xf numFmtId="0" fontId="52" applyFont="1" fillId="48" applyFill="1" borderId="0" applyAlignment="1"/>
    <xf numFmtId="0" fontId="52" applyFont="1" fillId="49" applyFill="1" borderId="0" applyAlignment="1"/>
    <xf numFmtId="0" fontId="52" applyFont="1" fillId="50" applyFill="1" borderId="0" applyAlignment="1"/>
    <xf numFmtId="0" fontId="52" applyFont="1" fillId="51" applyFill="1" borderId="0" applyAlignment="1"/>
    <xf numFmtId="0" fontId="52" applyFont="1" fillId="52" applyFill="1" borderId="0" applyAlignment="1"/>
    <xf numFmtId="0" fontId="52" applyFont="1" fillId="53" applyFill="1" borderId="0" applyAlignment="1"/>
    <xf numFmtId="0" fontId="52" applyFont="1" fillId="54" applyFill="1" borderId="0" applyAlignment="1"/>
    <xf numFmtId="0" fontId="52" applyFont="1" fillId="55" applyFill="1" borderId="0" applyAlignment="1"/>
    <xf numFmtId="0" fontId="53" applyFont="1" fillId="56" applyFill="1" borderId="0" applyAlignment="1"/>
    <xf numFmtId="0" fontId="53" applyFont="1" fillId="57" applyFill="1" borderId="0" applyAlignment="1"/>
    <xf numFmtId="0" fontId="53" applyFont="1" fillId="58" applyFill="1" borderId="0" applyAlignment="1"/>
    <xf numFmtId="0" fontId="53" applyFont="1" fillId="59" applyFill="1" borderId="0" applyAlignment="1"/>
    <xf numFmtId="0" fontId="53" applyFont="1" fillId="60" applyFill="1" borderId="0" applyAlignment="1"/>
    <xf numFmtId="0" fontId="53" applyFont="1" fillId="61" applyFill="1" borderId="0" applyAlignment="1"/>
    <xf numFmtId="0" fontId="53" applyFont="1" fillId="62" applyFill="1" borderId="0" applyAlignment="1"/>
    <xf numFmtId="0" fontId="53" applyFont="1" fillId="63" applyFill="1" borderId="0" applyAlignment="1"/>
    <xf numFmtId="0" fontId="53" applyFont="1" fillId="64" applyFill="1" borderId="0" applyAlignment="1"/>
    <xf numFmtId="0" fontId="53" applyFont="1" fillId="65" applyFill="1" borderId="0" applyAlignment="1"/>
    <xf numFmtId="0" fontId="53" applyFont="1" fillId="66" applyFill="1" borderId="0" applyAlignment="1"/>
    <xf numFmtId="0" fontId="53" applyFont="1" fillId="67" applyFill="1" borderId="0" applyAlignment="1"/>
    <xf numFmtId="178" applyNumberFormat="1" fontId="0" fillId="0" borderId="0" applyAlignment="1"/>
    <xf numFmtId="179" applyNumberFormat="1" fontId="0" fillId="0" borderId="0" applyAlignment="1"/>
    <xf numFmtId="186" applyNumberFormat="1" fontId="0" fillId="0" borderId="0" applyAlignment="1"/>
    <xf numFmtId="181" applyNumberFormat="1" fontId="0" fillId="0" borderId="0" applyAlignment="1"/>
    <xf numFmtId="187" applyNumberFormat="1" fontId="0" fillId="0" borderId="0" applyAlignment="1"/>
    <xf numFmtId="183" applyNumberFormat="1" fontId="54" applyFont="1" fillId="0" borderId="200" applyBorder="1" applyAlignment="1">
      <alignment vertical="center" wrapText="1"/>
    </xf>
    <xf numFmtId="183" applyNumberFormat="1" fontId="55" applyFont="1" fillId="0" borderId="201" applyBorder="1" applyAlignment="1">
      <alignment vertical="center" wrapText="1"/>
    </xf>
    <xf numFmtId="183" applyNumberFormat="1" fontId="55" applyFont="1" fillId="0" borderId="201" applyBorder="1" applyAlignment="1">
      <alignment vertical="center" wrapText="1"/>
    </xf>
    <xf numFmtId="183" applyNumberFormat="1" fontId="56" applyFont="1" fillId="0" borderId="203" applyBorder="1" applyAlignment="1">
      <alignment vertical="center" wrapText="1"/>
    </xf>
    <xf numFmtId="185" applyNumberFormat="1" fontId="0" fillId="0" borderId="0" applyAlignment="1"/>
    <xf numFmtId="185" applyNumberFormat="1" fontId="31" applyFont="1" fillId="0" borderId="204" applyBorder="1" applyAlignment="1">
      <alignment vertical="center" wrapText="1"/>
    </xf>
    <xf numFmtId="183" applyNumberFormat="1" fontId="57" applyFont="1" fillId="0" borderId="205" applyBorder="1" applyAlignment="1">
      <alignment vertical="center" wrapText="1"/>
    </xf>
    <xf numFmtId="0" fontId="0" fillId="68" applyFill="1" borderId="206" applyBorder="1" applyAlignment="1"/>
    <xf numFmtId="0" fontId="0" fillId="68" applyFill="1" borderId="207" applyBorder="1" applyAlignment="1">
      <alignment vertical="center" wrapText="1"/>
    </xf>
    <xf numFmtId="0" fontId="0" fillId="69" applyFill="1" borderId="208" applyBorder="1" applyAlignment="1">
      <alignment horizontal="right" vertical="center" wrapText="1"/>
    </xf>
    <xf numFmtId="0" fontId="55" applyFont="1" fillId="0" borderId="0" applyAlignment="1"/>
    <xf numFmtId="0" fontId="55" applyFont="1" fillId="69" applyFill="1" borderId="209" applyBorder="1" applyAlignment="1">
      <alignment horizontal="right" vertical="center" wrapText="1"/>
    </xf>
    <xf numFmtId="0" fontId="0" fillId="69" applyFill="1" borderId="210" applyBorder="1" applyAlignment="1">
      <alignment horizontal="center" vertical="center" wrapText="1"/>
    </xf>
    <xf numFmtId="0" fontId="55" applyFont="1" fillId="69" applyFill="1" borderId="211" applyBorder="1" applyAlignment="1">
      <alignment horizontal="center" vertical="center" wrapText="1"/>
    </xf>
    <xf numFmtId="183" applyNumberFormat="1" fontId="0" fillId="0" borderId="212" applyBorder="1" applyAlignment="1">
      <alignment vertical="center" wrapText="1"/>
    </xf>
    <xf numFmtId="183" applyNumberFormat="1" fontId="27" applyFont="1" fillId="0" borderId="213" applyBorder="1" applyAlignment="1">
      <alignment horizontal="left" vertical="center" wrapText="1"/>
    </xf>
    <xf numFmtId="183" applyNumberFormat="1" fontId="27" applyFont="1" fillId="0" borderId="213" applyBorder="1" applyAlignment="1">
      <alignment horizontal="left" vertical="center" wrapText="1"/>
    </xf>
    <xf numFmtId="0" fontId="0" fillId="0" borderId="215" applyBorder="1" applyAlignment="1"/>
    <xf numFmtId="0" fontId="55" applyFont="1" fillId="69" applyFill="1" borderId="216" applyBorder="1" applyAlignment="1">
      <alignment horizontal="right" vertical="center" wrapText="1"/>
    </xf>
    <xf numFmtId="185" applyNumberFormat="1" fontId="31" applyFont="1" fillId="0" borderId="217" applyBorder="1" applyAlignment="1">
      <alignment vertical="center" wrapText="1"/>
    </xf>
    <xf numFmtId="183" applyNumberFormat="1" fontId="55" applyFont="1" fillId="0" borderId="218" applyBorder="1" applyAlignment="1">
      <alignment vertical="center" wrapText="1"/>
    </xf>
    <xf numFmtId="183" applyNumberFormat="1" fontId="31" applyFont="1" fillId="0" borderId="219" applyBorder="1" applyAlignment="1">
      <alignment vertical="center" wrapText="1"/>
    </xf>
    <xf numFmtId="0" fontId="0" fillId="0" borderId="0" applyAlignment="1">
      <alignment horizontal="center"/>
    </xf>
    <xf numFmtId="183" applyNumberFormat="1" fontId="31" applyFont="1" fillId="0" borderId="220" applyBorder="1" applyAlignment="1">
      <alignment horizontal="center" vertical="center" wrapText="1"/>
    </xf>
    <xf numFmtId="183" applyNumberFormat="1" fontId="55" applyFont="1" fillId="0" borderId="221" applyBorder="1" applyAlignment="1">
      <alignment horizontal="center" vertical="center" wrapText="1"/>
    </xf>
    <xf numFmtId="183" applyNumberFormat="1" fontId="31" applyFont="1" fillId="0" borderId="222" applyBorder="1" applyAlignment="1">
      <alignment horizontal="center" vertical="center" wrapText="1"/>
    </xf>
    <xf numFmtId="183" applyNumberFormat="1" fontId="54" applyFont="1" fillId="0" borderId="223" applyBorder="1" applyAlignment="1">
      <alignment horizontal="center" vertical="center" wrapText="1"/>
    </xf>
    <xf numFmtId="0" fontId="55" applyFont="1" fillId="69" applyFill="1" borderId="224" applyBorder="1" applyAlignment="1">
      <alignment horizontal="center" vertical="center" wrapText="1"/>
    </xf>
    <xf numFmtId="183" applyNumberFormat="1" fontId="55" applyFont="1" fillId="0" borderId="225" applyBorder="1" applyAlignment="1">
      <alignment horizontal="center" vertical="center" wrapText="1"/>
    </xf>
    <xf numFmtId="183" applyNumberFormat="1" fontId="57" applyFont="1" fillId="0" borderId="226" applyBorder="1" applyAlignment="1">
      <alignment horizontal="center" vertical="center" wrapText="1"/>
    </xf>
    <xf numFmtId="185" applyNumberFormat="1" fontId="31" applyFont="1" fillId="0" borderId="227" applyBorder="1" applyAlignment="1">
      <alignment horizontal="center" vertical="center" wrapText="1"/>
    </xf>
    <xf numFmtId="185" applyNumberFormat="1" fontId="31" applyFont="1" fillId="0" borderId="228" applyBorder="1" applyAlignment="1">
      <alignment horizontal="center" vertical="center" wrapText="1"/>
    </xf>
    <xf numFmtId="183" applyNumberFormat="1" fontId="56" applyFont="1" fillId="0" borderId="229" applyBorder="1" applyAlignment="1">
      <alignment horizontal="center" vertical="center" wrapText="1"/>
    </xf>
    <xf numFmtId="183" applyNumberFormat="1" fontId="55" applyFont="1" fillId="0" borderId="230" applyBorder="1" applyAlignment="1">
      <alignment vertical="center" wrapText="1"/>
    </xf>
    <xf numFmtId="0" fontId="55" applyFont="1" fillId="69" applyFill="1" borderId="231" applyBorder="1" applyAlignment="1">
      <alignment horizontal="center" vertical="center" wrapText="1"/>
    </xf>
    <xf numFmtId="183" applyNumberFormat="1" fontId="31" applyFont="1" fillId="0" borderId="232" applyBorder="1" applyAlignment="1">
      <alignment vertical="center" wrapText="1"/>
    </xf>
    <xf numFmtId="183" applyNumberFormat="1" fontId="55" applyFont="1" fillId="0" borderId="233" applyBorder="1" applyAlignment="1">
      <alignment horizontal="center" vertical="center" wrapText="1"/>
    </xf>
    <xf numFmtId="183" applyNumberFormat="1" fontId="31" applyFont="1" fillId="0" borderId="234" applyBorder="1" applyAlignment="1">
      <alignment horizontal="center" vertical="center" wrapText="1"/>
    </xf>
    <xf numFmtId="183" applyNumberFormat="1" fontId="31" applyFont="1" fillId="0" borderId="235" applyBorder="1" applyAlignment="1">
      <alignment horizontal="center" vertical="center" wrapText="1"/>
    </xf>
    <xf numFmtId="183" applyNumberFormat="1" fontId="31" applyFont="1" fillId="0" borderId="236" applyBorder="1" applyAlignment="1">
      <alignment vertical="center" wrapText="1"/>
    </xf>
    <xf numFmtId="183" applyNumberFormat="1" fontId="27" applyFont="1" fillId="0" borderId="237" applyBorder="1" applyAlignment="1">
      <alignment horizontal="left" vertical="center" wrapText="1"/>
    </xf>
    <xf numFmtId="183" applyNumberFormat="1" fontId="55" applyFont="1" fillId="0" borderId="238" applyBorder="1" applyAlignment="1">
      <alignment horizontal="center" vertical="center" wrapText="1"/>
    </xf>
    <xf numFmtId="183" applyNumberFormat="1" fontId="31" applyFont="1" fillId="0" borderId="239" applyBorder="1" applyAlignment="1">
      <alignment horizontal="center" vertical="center" wrapText="1"/>
    </xf>
    <xf numFmtId="183" applyNumberFormat="1" fontId="31" applyFont="1" fillId="0" borderId="240" applyBorder="1" applyAlignment="1">
      <alignment horizontal="center" vertical="center" wrapText="1"/>
    </xf>
    <xf numFmtId="0" fontId="54" applyFont="1" fillId="69" applyFill="1" borderId="241" applyBorder="1" applyAlignment="1">
      <alignment horizontal="center" vertical="center" wrapText="1"/>
    </xf>
    <xf numFmtId="183" applyNumberFormat="1" fontId="58" applyFont="1" fillId="0" borderId="242" applyBorder="1" applyAlignment="1">
      <alignment horizontal="left" vertical="center" wrapText="1"/>
    </xf>
    <xf numFmtId="183" applyNumberFormat="1" fontId="27" applyFont="1" fillId="0" borderId="243" applyBorder="1" applyAlignment="1">
      <alignment horizontal="center" vertical="center" wrapText="1"/>
    </xf>
    <xf numFmtId="184" applyNumberFormat="1" fontId="31" applyFont="1" fillId="0" borderId="244" applyBorder="1" applyAlignment="1">
      <alignment horizontal="center" vertical="center" wrapText="1"/>
    </xf>
    <xf numFmtId="183" applyNumberFormat="1" fontId="54" applyFont="1" fillId="0" borderId="245" applyBorder="1" applyAlignment="1">
      <alignment horizontal="center" vertical="center" wrapText="1"/>
    </xf>
    <xf numFmtId="183" applyNumberFormat="1" fontId="57" applyFont="1" fillId="0" borderId="246" applyBorder="1" applyAlignment="1">
      <alignment horizontal="center" vertical="center" wrapText="1"/>
    </xf>
    <xf numFmtId="0" fontId="0" fillId="0" borderId="0" applyAlignment="1"/>
    <xf numFmtId="183" applyNumberFormat="1" fontId="8" applyFont="1" fillId="0" borderId="0" applyAlignment="1"/>
    <xf numFmtId="184" applyNumberFormat="1" fontId="31" applyFont="1" fillId="0" borderId="247" applyBorder="1" applyAlignment="1">
      <alignment vertical="center" wrapText="1"/>
    </xf>
    <xf numFmtId="185" applyNumberFormat="1" fontId="31" applyFont="1" fillId="0" borderId="248" applyBorder="1" applyAlignment="1">
      <alignment vertical="center" wrapText="1"/>
    </xf>
    <xf numFmtId="185" applyNumberFormat="1" fontId="31" applyFont="1" fillId="0" borderId="0" applyAlignment="1">
      <alignment vertical="center" wrapText="1"/>
    </xf>
    <xf numFmtId="185" applyNumberFormat="1" fontId="3" applyFont="1" fillId="0" borderId="0" applyAlignment="1">
      <alignment vertical="center" wrapText="1"/>
    </xf>
    <xf numFmtId="183" applyNumberFormat="1" fontId="8" applyFont="1" fillId="0" borderId="0" applyAlignment="1">
      <alignment horizontal="center"/>
    </xf>
    <xf numFmtId="185" applyNumberFormat="1" fontId="31" applyFont="1" fillId="0" borderId="249" applyBorder="1" applyAlignment="1">
      <alignment horizontal="center" vertical="center" wrapText="1"/>
    </xf>
    <xf numFmtId="185" applyNumberFormat="1" fontId="31" applyFont="1" fillId="0" borderId="0" applyAlignment="1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0" fontId="0" fillId="0" applyBorder="1" borderId="0" applyAlignment="1">
      <alignment vertical="center" indent="5399" wrapText="1"/>
    </xf>
    <xf numFmtId="0" fontId="0" fillId="0" borderId="250" applyBorder="1" applyAlignment="1">
      <alignment vertical="center"/>
    </xf>
    <xf numFmtId="0" fontId="31" applyFont="1" fillId="0" borderId="0" applyAlignment="1">
      <alignment vertical="center" wrapText="1"/>
    </xf>
    <xf numFmtId="0" fontId="31" applyFont="1" fillId="0" borderId="0" applyAlignment="1">
      <alignment horizontal="left" vertical="center" wrapText="1"/>
    </xf>
    <xf numFmtId="0" fontId="59" applyFont="1" fillId="0" borderId="251" applyBorder="1" applyAlignment="1">
      <alignment horizontal="center" vertical="center" wrapText="1"/>
    </xf>
    <xf numFmtId="183" applyNumberFormat="1" fontId="59" applyFont="1" fillId="0" borderId="252" applyBorder="1" applyAlignment="1">
      <alignment horizontal="center" vertical="center" wrapText="1"/>
    </xf>
    <xf numFmtId="0" fontId="31" applyFont="1" fillId="0" borderId="0" applyAlignment="1"/>
    <xf numFmtId="183" applyNumberFormat="1" fontId="31" applyFont="1" fillId="0" borderId="253" applyBorder="1" applyAlignment="1">
      <alignment horizontal="center" vertical="center" wrapText="1"/>
    </xf>
    <xf numFmtId="0" fontId="31" applyFont="1" fillId="0" borderId="254" applyBorder="1" applyAlignment="1">
      <alignment horizontal="center" vertical="center" wrapText="1"/>
    </xf>
    <xf numFmtId="0" fontId="31" applyFont="1" fillId="0" borderId="255" applyBorder="1" applyAlignment="1">
      <alignment horizontal="center" vertical="center" wrapText="1"/>
    </xf>
    <xf numFmtId="0" fontId="31" applyFont="1" fillId="0" borderId="256" applyBorder="1" applyAlignment="1">
      <alignment horizontal="center" vertical="center" wrapText="1"/>
    </xf>
    <xf numFmtId="0" fontId="31" applyFont="1" fillId="0" borderId="257" applyBorder="1" applyAlignment="1">
      <alignment horizontal="center" vertical="center" wrapText="1"/>
    </xf>
    <xf numFmtId="0" fontId="31" applyFont="1" fillId="0" borderId="258" applyBorder="1" applyAlignment="1">
      <alignment horizontal="center" vertical="center" wrapText="1"/>
    </xf>
    <xf numFmtId="0" fontId="31" applyFont="1" fillId="0" borderId="259" applyBorder="1" applyAlignment="1">
      <alignment horizontal="center" vertical="center" wrapText="1"/>
    </xf>
    <xf numFmtId="0" fontId="31" applyFont="1" fillId="0" borderId="260" applyBorder="1" applyAlignment="1">
      <alignment horizontal="center" vertical="center" wrapText="1"/>
    </xf>
    <xf numFmtId="0" fontId="31" applyFont="1" fillId="0" borderId="261" applyBorder="1" applyAlignment="1">
      <alignment horizontal="center" vertical="center" wrapText="1"/>
    </xf>
    <xf numFmtId="0" fontId="31" applyFont="1" fillId="0" borderId="0" applyAlignment="1">
      <alignment horizontal="left" vertical="center" wrapText="1"/>
    </xf>
    <xf numFmtId="0" fontId="31" applyFont="1" fillId="0" borderId="262" applyBorder="1" applyAlignment="1">
      <alignment horizontal="left" vertical="center" wrapText="1"/>
    </xf>
    <xf numFmtId="0" fontId="31" applyFont="1" fillId="0" borderId="263" applyBorder="1" applyAlignment="1">
      <alignment horizontal="left" vertical="center" wrapText="1"/>
    </xf>
    <xf numFmtId="0" fontId="31" applyFont="1" fillId="0" borderId="264" applyBorder="1" applyAlignment="1">
      <alignment horizontal="left" vertical="center" wrapText="1"/>
    </xf>
    <xf numFmtId="0" fontId="31" applyFont="1" fillId="0" borderId="265" applyBorder="1" applyAlignment="1">
      <alignment horizontal="left" vertical="center" wrapText="1"/>
    </xf>
    <xf numFmtId="0" fontId="31" applyFont="1" fillId="0" borderId="266" applyBorder="1" applyAlignment="1">
      <alignment horizontal="left" vertical="center" wrapText="1"/>
    </xf>
    <xf numFmtId="0" fontId="31" applyFont="1" fillId="0" borderId="267" applyBorder="1" applyAlignment="1">
      <alignment horizontal="left" vertical="center" wrapText="1"/>
    </xf>
    <xf numFmtId="0" fontId="31" applyFont="1" fillId="0" borderId="268" applyBorder="1" applyAlignment="1">
      <alignment horizontal="left" vertical="center" wrapText="1"/>
    </xf>
    <xf numFmtId="0" fontId="31" applyFont="1" fillId="0" borderId="269" applyBorder="1" applyAlignment="1">
      <alignment horizontal="left" vertical="center" wrapText="1"/>
    </xf>
    <xf numFmtId="0" fontId="31" applyFont="1" fillId="0" borderId="270" applyBorder="1" applyAlignment="1">
      <alignment horizontal="left" vertical="center" wrapText="1"/>
    </xf>
    <xf numFmtId="0" fontId="31" applyFont="1" fillId="0" borderId="271" applyBorder="1" applyAlignment="1">
      <alignment horizontal="left" vertical="center" wrapText="1"/>
    </xf>
    <xf numFmtId="0" fontId="31" applyFont="1" fillId="0" borderId="272" applyBorder="1" applyAlignment="1">
      <alignment horizontal="left" vertical="center" wrapText="1"/>
    </xf>
    <xf numFmtId="0" fontId="31" applyFont="1" fillId="0" borderId="273" applyBorder="1" applyAlignment="1">
      <alignment horizontal="left" vertical="center" wrapText="1"/>
    </xf>
    <xf numFmtId="0" fontId="31" applyFont="1" fillId="0" borderId="274" applyBorder="1" applyAlignment="1">
      <alignment horizontal="left" vertical="center" wrapText="1"/>
    </xf>
    <xf numFmtId="0" fontId="31" applyFont="1" fillId="0" borderId="275" applyBorder="1" applyAlignment="1">
      <alignment horizontal="left" vertical="center" wrapText="1"/>
    </xf>
    <xf numFmtId="0" fontId="31" applyFont="1" fillId="0" borderId="276" applyBorder="1" applyAlignment="1">
      <alignment horizontal="left" vertical="center" wrapText="1"/>
    </xf>
    <xf numFmtId="0" fontId="31" applyFont="1" fillId="0" borderId="277" applyBorder="1" applyAlignment="1">
      <alignment horizontal="left" vertical="center" wrapText="1"/>
    </xf>
    <xf numFmtId="0" fontId="31" applyFont="1" fillId="0" borderId="278" applyBorder="1" applyAlignment="1">
      <alignment horizontal="left" vertical="center" wrapText="1"/>
    </xf>
    <xf numFmtId="0" fontId="31" applyFont="1" fillId="0" borderId="279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31" applyFont="1" fillId="0" borderId="280" applyBorder="1" applyAlignment="1">
      <alignment vertical="center" wrapText="1"/>
    </xf>
    <xf numFmtId="0" fontId="31" applyFont="1" fillId="0" borderId="281" applyBorder="1" applyAlignment="1">
      <alignment vertical="center" wrapText="1"/>
    </xf>
    <xf numFmtId="0" fontId="31" applyFont="1" fillId="0" borderId="282" applyBorder="1" applyAlignment="1">
      <alignment vertical="center" wrapText="1"/>
    </xf>
    <xf numFmtId="0" fontId="31" applyFont="1" fillId="0" borderId="283" applyBorder="1" applyAlignment="1">
      <alignment vertical="center" wrapText="1"/>
    </xf>
    <xf numFmtId="0" fontId="31" applyFont="1" fillId="0" borderId="284" applyBorder="1" applyAlignment="1">
      <alignment vertical="center" wrapText="1"/>
    </xf>
    <xf numFmtId="0" fontId="31" applyFont="1" fillId="0" borderId="285" applyBorder="1" applyAlignment="1">
      <alignment vertical="center" wrapText="1"/>
    </xf>
    <xf numFmtId="0" fontId="31" applyFont="1" fillId="0" borderId="286" applyBorder="1" applyAlignment="1">
      <alignment vertical="center" wrapText="1"/>
    </xf>
    <xf numFmtId="0" fontId="31" applyFont="1" fillId="0" borderId="287" applyBorder="1" applyAlignment="1">
      <alignment vertical="center" wrapText="1"/>
    </xf>
    <xf numFmtId="0" fontId="31" applyFont="1" fillId="0" borderId="0" applyAlignment="1">
      <alignment vertical="center" wrapText="1"/>
    </xf>
    <xf numFmtId="0" fontId="31" applyFont="1" fillId="0" borderId="288" applyBorder="1" applyAlignment="1">
      <alignment vertical="center" wrapText="1"/>
    </xf>
    <xf numFmtId="0" fontId="31" applyFont="1" fillId="0" borderId="289" applyBorder="1" applyAlignment="1">
      <alignment vertical="center" wrapText="1"/>
    </xf>
    <xf numFmtId="183" applyNumberFormat="1" fontId="56" applyFont="1" fillId="0" borderId="0" applyAlignment="1"/>
    <xf numFmtId="183" applyNumberFormat="1" fontId="31" applyFont="1" fillId="0" borderId="290" applyBorder="1" applyAlignment="1">
      <alignment horizontal="center" vertical="center" wrapText="1"/>
    </xf>
    <xf numFmtId="183" applyNumberFormat="1" fontId="56" applyFont="1" fillId="0" borderId="291" applyBorder="1" applyAlignment="1"/>
    <xf numFmtId="183" applyNumberFormat="1" fontId="31" applyFont="1" fillId="0" borderId="292" applyBorder="1" applyAlignment="1">
      <alignment horizontal="center" vertical="center" wrapText="1"/>
    </xf>
    <xf numFmtId="0" fontId="31" applyFont="1" fillId="0" borderId="293" applyBorder="1" applyAlignment="1">
      <alignment horizontal="center" vertical="center" wrapText="1"/>
    </xf>
    <xf numFmtId="0" fontId="31" applyFont="1" fillId="0" borderId="294" applyBorder="1" applyAlignment="1">
      <alignment horizontal="center" vertical="center" wrapText="1"/>
    </xf>
    <xf numFmtId="0" fontId="31" applyFont="1" fillId="0" borderId="295" applyBorder="1" applyAlignment="1">
      <alignment horizontal="center" vertical="center" wrapText="1"/>
    </xf>
    <xf numFmtId="0" fontId="31" applyFont="1" fillId="0" borderId="296" applyBorder="1" applyAlignment="1">
      <alignment horizontal="center" vertical="center" wrapText="1"/>
    </xf>
    <xf numFmtId="0" fontId="31" applyFont="1" fillId="0" borderId="297" applyBorder="1" applyAlignment="1">
      <alignment horizontal="center" vertical="center" wrapText="1"/>
    </xf>
    <xf numFmtId="0" fontId="54" applyFont="1" fillId="0" borderId="298" applyBorder="1" applyAlignment="1">
      <alignment horizontal="center" vertical="center" wrapText="1"/>
    </xf>
    <xf numFmtId="0" fontId="31" applyFont="1" fillId="0" borderId="299" applyBorder="1" applyAlignment="1">
      <alignment horizontal="center" vertical="center" wrapText="1"/>
    </xf>
    <xf numFmtId="0" fontId="31" applyFont="1" fillId="0" borderId="300" applyBorder="1" applyAlignment="1">
      <alignment horizontal="center" vertical="center" wrapText="1"/>
    </xf>
    <xf numFmtId="0" fontId="32" applyFont="1" fillId="0" borderId="301" applyBorder="1" applyAlignment="1" xfId="0">
      <alignment vertical="center" wrapText="1"/>
    </xf>
    <xf numFmtId="0" fontId="31" applyFont="1" fillId="0" borderId="302" applyBorder="1" applyAlignment="1">
      <alignment vertical="center" wrapText="1"/>
    </xf>
    <xf numFmtId="0" fontId="31" applyFont="1" fillId="0" borderId="302" applyBorder="1" applyAlignment="1" xfId="0">
      <alignment vertical="center" wrapText="1"/>
    </xf>
    <xf numFmtId="0" fontId="31" applyFont="1" fillId="0" borderId="302" applyBorder="1" applyAlignment="1">
      <alignment vertical="center" wrapText="1"/>
    </xf>
    <xf numFmtId="0" fontId="32" applyFont="1" fillId="0" borderId="305" applyBorder="1" applyAlignment="1" xfId="0">
      <alignment horizontal="left" vertical="center" wrapText="1"/>
    </xf>
    <xf numFmtId="0" fontId="31" applyFont="1" fillId="0" borderId="162" applyBorder="1" applyAlignment="1">
      <alignment horizontal="left" vertical="center" wrapText="1"/>
    </xf>
    <xf numFmtId="0" fontId="31" applyFont="1" fillId="0" borderId="162" applyBorder="1" applyAlignment="1" xfId="0">
      <alignment horizontal="left" vertical="center" wrapText="1"/>
    </xf>
    <xf numFmtId="0" fontId="31" applyFont="1" fillId="0" borderId="162" applyBorder="1" applyAlignment="1">
      <alignment horizontal="left" vertical="center" wrapText="1"/>
    </xf>
    <xf numFmtId="183" applyNumberFormat="1" fontId="31" applyFont="1" fillId="0" borderId="0" applyAlignment="1" xfId="0">
      <alignment horizontal="center" vertical="center" wrapText="1"/>
    </xf>
    <xf numFmtId="0" fontId="54" applyFont="1" fillId="0" borderId="309" applyBorder="1" applyAlignment="1">
      <alignment vertical="center" wrapText="1"/>
    </xf>
    <xf numFmtId="0" fontId="56" applyFont="1" fillId="0" borderId="310" applyBorder="1" applyAlignment="1">
      <alignment vertical="center" wrapText="1"/>
    </xf>
    <xf numFmtId="0" fontId="54" applyFont="1" fillId="0" borderId="311" applyBorder="1" applyAlignment="1">
      <alignment vertical="center" wrapText="1"/>
    </xf>
    <xf numFmtId="0" fontId="54" applyFont="1" fillId="0" borderId="312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view="pageBreakPreview" zoomScale="100" topLeftCell="A1" workbookViewId="0">
      <selection activeCell="A8" activeCellId="0" sqref="A8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308</v>
      </c>
      <c r="J1" s="15"/>
    </row>
    <row r="2" spans="1:10" ht="19.9" customHeight="1" x14ac:dyDescent="0.15">
      <c r="A2" s="32"/>
      <c r="B2" s="221" t="s">
        <v>309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25" t="s">
        <v>310</v>
      </c>
      <c r="C4" s="225" t="s">
        <v>63</v>
      </c>
      <c r="D4" s="225" t="s">
        <v>311</v>
      </c>
      <c r="E4" s="225"/>
      <c r="F4" s="225"/>
      <c r="G4" s="225"/>
      <c r="H4" s="225"/>
      <c r="I4" s="225"/>
      <c r="J4" s="51"/>
    </row>
    <row r="5" spans="1:10" ht="21.35" customHeight="1" x14ac:dyDescent="0.15">
      <c r="A5" s="39"/>
      <c r="B5" s="225"/>
      <c r="C5" s="225"/>
      <c r="D5" s="225" t="s">
        <v>51</v>
      </c>
      <c r="E5" s="222" t="s">
        <v>312</v>
      </c>
      <c r="F5" s="225" t="s">
        <v>313</v>
      </c>
      <c r="G5" s="225"/>
      <c r="H5" s="225"/>
      <c r="I5" s="225" t="s">
        <v>314</v>
      </c>
      <c r="J5" s="51"/>
    </row>
    <row r="6" spans="1:10" ht="21.35" customHeight="1" x14ac:dyDescent="0.15">
      <c r="A6" s="39"/>
      <c r="B6" s="225"/>
      <c r="C6" s="225"/>
      <c r="D6" s="225"/>
      <c r="E6" s="222"/>
      <c r="F6" s="50" t="s">
        <v>143</v>
      </c>
      <c r="G6" s="50" t="s">
        <v>315</v>
      </c>
      <c r="H6" s="50" t="s">
        <v>316</v>
      </c>
      <c r="I6" s="225"/>
      <c r="J6" s="18"/>
    </row>
    <row r="7" spans="1:10" ht="19.9" customHeight="1" x14ac:dyDescent="0.15">
      <c r="A7" s="19"/>
      <c r="B7" s="41"/>
      <c r="C7" s="41" t="s">
        <v>64</v>
      </c>
      <c r="D7" s="42">
        <v>273.29</v>
      </c>
      <c r="E7" s="42"/>
      <c r="F7" s="42">
        <v>262.8</v>
      </c>
      <c r="G7" s="42"/>
      <c r="H7" s="42">
        <v>262.8</v>
      </c>
      <c r="I7" s="42">
        <v>10.49</v>
      </c>
      <c r="J7" s="22"/>
    </row>
    <row r="8" spans="1:10" ht="19.9" customHeight="1" x14ac:dyDescent="0.15">
      <c r="A8" s="39"/>
      <c r="B8" s="43"/>
      <c r="C8" s="52"/>
      <c r="D8" s="44">
        <v>273.29</v>
      </c>
      <c r="E8" s="44"/>
      <c r="F8" s="44">
        <v>262.8</v>
      </c>
      <c r="G8" s="44"/>
      <c r="H8" s="44">
        <v>262.8</v>
      </c>
      <c r="I8" s="44">
        <v>10.49</v>
      </c>
      <c r="J8" s="51"/>
    </row>
    <row r="9" spans="1:10" ht="19.9" customHeight="1" x14ac:dyDescent="0.15">
      <c r="A9" s="39"/>
      <c r="B9" s="43" t="s">
        <v>65</v>
      </c>
      <c r="C9" s="114" t="s">
        <v>144</v>
      </c>
      <c r="D9" s="45">
        <v>273.29</v>
      </c>
      <c r="E9" s="45"/>
      <c r="F9" s="45">
        <v>262.8</v>
      </c>
      <c r="G9" s="45"/>
      <c r="H9" s="45">
        <v>262.8</v>
      </c>
      <c r="I9" s="45">
        <v>10.49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3"/>
      <c r="C1" s="223"/>
      <c r="D1" s="223"/>
      <c r="E1" s="12"/>
      <c r="F1" s="12"/>
      <c r="G1" s="33"/>
      <c r="H1" s="33"/>
      <c r="I1" s="34" t="s">
        <v>317</v>
      </c>
      <c r="J1" s="15"/>
    </row>
    <row r="2" spans="1:10" ht="19.9" customHeight="1" x14ac:dyDescent="0.15">
      <c r="A2" s="32"/>
      <c r="B2" s="221" t="s">
        <v>318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224"/>
      <c r="E3" s="224"/>
      <c r="F3" s="224"/>
      <c r="G3" s="36"/>
      <c r="H3" s="36"/>
      <c r="I3" s="38" t="s">
        <v>5</v>
      </c>
      <c r="J3" s="49"/>
    </row>
    <row r="4" spans="1:10" ht="21.35" customHeight="1" x14ac:dyDescent="0.15">
      <c r="A4" s="15"/>
      <c r="B4" s="225" t="s">
        <v>8</v>
      </c>
      <c r="C4" s="225"/>
      <c r="D4" s="225"/>
      <c r="E4" s="225"/>
      <c r="F4" s="225"/>
      <c r="G4" s="225" t="s">
        <v>319</v>
      </c>
      <c r="H4" s="225"/>
      <c r="I4" s="225"/>
      <c r="J4" s="51"/>
    </row>
    <row r="5" spans="1:10" ht="21.35" customHeight="1" x14ac:dyDescent="0.15">
      <c r="A5" s="39"/>
      <c r="B5" s="225" t="s">
        <v>71</v>
      </c>
      <c r="C5" s="225"/>
      <c r="D5" s="225"/>
      <c r="E5" s="225" t="s">
        <v>62</v>
      </c>
      <c r="F5" s="225" t="s">
        <v>63</v>
      </c>
      <c r="G5" s="225" t="s">
        <v>51</v>
      </c>
      <c r="H5" s="225" t="s">
        <v>69</v>
      </c>
      <c r="I5" s="225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25"/>
      <c r="F6" s="225"/>
      <c r="G6" s="225"/>
      <c r="H6" s="225"/>
      <c r="I6" s="2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320</v>
      </c>
      <c r="J1" s="15"/>
    </row>
    <row r="2" spans="1:10" ht="19.9" customHeight="1" x14ac:dyDescent="0.15">
      <c r="A2" s="32"/>
      <c r="B2" s="221" t="s">
        <v>321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25" t="s">
        <v>310</v>
      </c>
      <c r="C4" s="225" t="s">
        <v>63</v>
      </c>
      <c r="D4" s="225" t="s">
        <v>311</v>
      </c>
      <c r="E4" s="225"/>
      <c r="F4" s="225"/>
      <c r="G4" s="225"/>
      <c r="H4" s="225"/>
      <c r="I4" s="225"/>
      <c r="J4" s="51"/>
    </row>
    <row r="5" spans="1:10" ht="21.35" customHeight="1" x14ac:dyDescent="0.15">
      <c r="A5" s="39"/>
      <c r="B5" s="225"/>
      <c r="C5" s="225"/>
      <c r="D5" s="225" t="s">
        <v>51</v>
      </c>
      <c r="E5" s="222" t="s">
        <v>312</v>
      </c>
      <c r="F5" s="225" t="s">
        <v>313</v>
      </c>
      <c r="G5" s="225"/>
      <c r="H5" s="225"/>
      <c r="I5" s="225" t="s">
        <v>314</v>
      </c>
      <c r="J5" s="51"/>
    </row>
    <row r="6" spans="1:10" ht="21.35" customHeight="1" x14ac:dyDescent="0.15">
      <c r="A6" s="39"/>
      <c r="B6" s="225"/>
      <c r="C6" s="225"/>
      <c r="D6" s="225"/>
      <c r="E6" s="222"/>
      <c r="F6" s="50" t="s">
        <v>143</v>
      </c>
      <c r="G6" s="50" t="s">
        <v>315</v>
      </c>
      <c r="H6" s="50" t="s">
        <v>316</v>
      </c>
      <c r="I6" s="2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view="pageBreakPreview" zoomScale="100" topLeftCell="A1" workbookViewId="0">
      <selection activeCell="F20" activeCellId="0" sqref="F2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3"/>
      <c r="C1" s="223"/>
      <c r="D1" s="223"/>
      <c r="E1" s="12"/>
      <c r="F1" s="12"/>
      <c r="G1" s="33"/>
      <c r="H1" s="33"/>
      <c r="I1" s="34" t="s">
        <v>322</v>
      </c>
      <c r="J1" s="15"/>
    </row>
    <row r="2" spans="1:10" ht="19.9" customHeight="1" x14ac:dyDescent="0.15">
      <c r="A2" s="32"/>
      <c r="B2" s="221" t="s">
        <v>323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224"/>
      <c r="E3" s="224"/>
      <c r="F3" s="224"/>
      <c r="G3" s="36"/>
      <c r="H3" s="36"/>
      <c r="I3" s="38" t="s">
        <v>5</v>
      </c>
      <c r="J3" s="49"/>
    </row>
    <row r="4" spans="1:10" ht="21.35" customHeight="1" x14ac:dyDescent="0.15">
      <c r="A4" s="15"/>
      <c r="B4" s="225" t="s">
        <v>8</v>
      </c>
      <c r="C4" s="225"/>
      <c r="D4" s="225"/>
      <c r="E4" s="225"/>
      <c r="F4" s="225"/>
      <c r="G4" s="225" t="s">
        <v>324</v>
      </c>
      <c r="H4" s="225"/>
      <c r="I4" s="225"/>
      <c r="J4" s="51"/>
    </row>
    <row r="5" spans="1:10" ht="21.35" customHeight="1" x14ac:dyDescent="0.15">
      <c r="A5" s="39"/>
      <c r="B5" s="225" t="s">
        <v>71</v>
      </c>
      <c r="C5" s="225"/>
      <c r="D5" s="225"/>
      <c r="E5" s="225" t="s">
        <v>62</v>
      </c>
      <c r="F5" s="225" t="s">
        <v>63</v>
      </c>
      <c r="G5" s="225" t="s">
        <v>51</v>
      </c>
      <c r="H5" s="225" t="s">
        <v>69</v>
      </c>
      <c r="I5" s="225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25"/>
      <c r="F6" s="225"/>
      <c r="G6" s="225"/>
      <c r="H6" s="225"/>
      <c r="I6" s="2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9"/>
  <sheetViews>
    <sheetView showGridLines="0" showZeros="0" zoomScaleNormal="100" topLeftCell="A13" workbookViewId="0">
      <selection activeCell="E26" activeCellId="0" sqref="E26"/>
    </sheetView>
  </sheetViews>
  <sheetFormatPr defaultRowHeight="13.5" defaultColWidth="7.0001068115234375" x14ac:dyDescent="0.15"/>
  <cols>
    <col min="1" max="1" width="33.75" customWidth="1"/>
    <col min="2" max="4" width="7.0" style="364"/>
    <col min="5" max="5" width="26.125" customWidth="1"/>
    <col min="6" max="6" width="29.5" customWidth="1"/>
    <col min="7" max="7" width="12.75" customWidth="1"/>
    <col min="8" max="8" width="14.0" customWidth="1"/>
    <col min="9" max="9" width="12.75" customWidth="1"/>
    <col min="10" max="10" width="14.0" customWidth="1"/>
    <col min="11" max="11" width="12.75" customWidth="1"/>
    <col min="12" max="12" width="14.0" customWidth="1"/>
  </cols>
  <sheetData>
    <row r="1" spans="1:12" ht="12.0" customHeight="1" x14ac:dyDescent="0.15">
      <c r="A1" s="136"/>
      <c r="B1" s="366"/>
      <c r="C1" s="366"/>
      <c r="D1" s="366"/>
      <c r="E1" s="136"/>
      <c r="F1" s="136"/>
      <c r="G1" s="136"/>
      <c r="H1" s="136"/>
      <c r="I1" s="136"/>
      <c r="J1" s="136"/>
      <c r="K1" s="136"/>
      <c r="L1" s="136"/>
    </row>
    <row r="2" spans="1:12" ht="20.25" customHeight="1" x14ac:dyDescent="0.15">
      <c r="A2" s="230" t="s">
        <v>325</v>
      </c>
      <c r="B2" s="367"/>
      <c r="C2" s="367"/>
      <c r="D2" s="367"/>
      <c r="E2" s="230"/>
      <c r="F2" s="230"/>
      <c r="G2" s="230"/>
      <c r="H2" s="230"/>
      <c r="I2" s="230"/>
      <c r="J2" s="230"/>
      <c r="K2" s="230"/>
      <c r="L2" s="230"/>
    </row>
    <row r="3" spans="1:12" ht="12.0" customHeight="1" x14ac:dyDescent="0.15">
      <c r="A3" s="136"/>
      <c r="B3" s="366"/>
      <c r="C3" s="366"/>
      <c r="D3" s="366"/>
      <c r="E3" s="136"/>
      <c r="F3" s="136"/>
      <c r="G3" s="136"/>
      <c r="H3" s="136"/>
      <c r="I3" s="136"/>
      <c r="J3" s="136"/>
      <c r="K3" s="136"/>
      <c r="L3" s="136" t="s">
        <v>326</v>
      </c>
    </row>
    <row r="4" spans="1:12" ht="12.0" customHeight="1" x14ac:dyDescent="0.15">
      <c r="A4" s="229" t="s">
        <v>327</v>
      </c>
      <c r="B4" s="365" t="s">
        <v>328</v>
      </c>
      <c r="C4" s="365"/>
      <c r="D4" s="365"/>
      <c r="E4" s="229" t="s">
        <v>329</v>
      </c>
      <c r="F4" s="229" t="s">
        <v>330</v>
      </c>
      <c r="G4" s="229" t="s">
        <v>331</v>
      </c>
      <c r="H4" s="229" t="s">
        <v>331</v>
      </c>
      <c r="I4" s="229" t="s">
        <v>331</v>
      </c>
      <c r="J4" s="229" t="s">
        <v>331</v>
      </c>
      <c r="K4" s="229" t="s">
        <v>331</v>
      </c>
      <c r="L4" s="229" t="s">
        <v>331</v>
      </c>
    </row>
    <row r="5" spans="1:12" ht="12.0" customHeight="1" x14ac:dyDescent="0.15">
      <c r="A5" s="229"/>
      <c r="B5" s="365" t="s">
        <v>332</v>
      </c>
      <c r="C5" s="365" t="s">
        <v>333</v>
      </c>
      <c r="D5" s="365" t="s">
        <v>334</v>
      </c>
      <c r="E5" s="229"/>
      <c r="F5" s="229"/>
      <c r="G5" s="229" t="s">
        <v>335</v>
      </c>
      <c r="H5" s="229" t="s">
        <v>335</v>
      </c>
      <c r="I5" s="231" t="s">
        <v>336</v>
      </c>
      <c r="J5" s="231" t="s">
        <v>336</v>
      </c>
      <c r="K5" s="231" t="s">
        <v>337</v>
      </c>
      <c r="L5" s="231" t="s">
        <v>337</v>
      </c>
    </row>
    <row r="6" spans="1:12" ht="12.0" customHeight="1" x14ac:dyDescent="0.15">
      <c r="A6" s="229"/>
      <c r="B6" s="365"/>
      <c r="C6" s="365"/>
      <c r="D6" s="365"/>
      <c r="E6" s="229"/>
      <c r="F6" s="229"/>
      <c r="G6" s="134" t="s">
        <v>338</v>
      </c>
      <c r="H6" s="132" t="s">
        <v>339</v>
      </c>
      <c r="I6" s="132" t="s">
        <v>338</v>
      </c>
      <c r="J6" s="132" t="s">
        <v>339</v>
      </c>
      <c r="K6" s="132" t="s">
        <v>338</v>
      </c>
      <c r="L6" s="132" t="s">
        <v>339</v>
      </c>
    </row>
    <row r="7" spans="1:12" ht="23.25" customHeight="1" x14ac:dyDescent="0.15">
      <c r="A7" s="128" t="s">
        <v>51</v>
      </c>
      <c r="B7" s="355"/>
      <c r="C7" s="355"/>
      <c r="D7" s="355"/>
      <c r="E7" s="128"/>
      <c r="F7" s="128"/>
      <c r="G7" s="128"/>
      <c r="H7" s="128"/>
      <c r="I7" s="128"/>
      <c r="J7" s="128"/>
      <c r="K7" s="128"/>
      <c r="L7" s="128"/>
    </row>
    <row r="8" spans="1:12" ht="71.24892" customHeight="1" x14ac:dyDescent="0.15">
      <c r="A8" s="128" t="s">
        <v>296</v>
      </c>
      <c r="B8" s="355">
        <v>70</v>
      </c>
      <c r="C8" s="355">
        <v>70</v>
      </c>
      <c r="D8" s="355"/>
      <c r="E8" s="334" t="s">
        <v>340</v>
      </c>
      <c r="F8" s="334" t="s">
        <v>341</v>
      </c>
      <c r="G8" s="340" t="s">
        <v>342</v>
      </c>
      <c r="H8" s="333" t="s">
        <v>343</v>
      </c>
      <c r="I8" s="333" t="s">
        <v>344</v>
      </c>
      <c r="J8" s="333" t="s">
        <v>345</v>
      </c>
      <c r="K8" s="332" t="s">
        <v>346</v>
      </c>
      <c r="L8" s="333" t="s">
        <v>347</v>
      </c>
    </row>
    <row r="9" spans="1:12" ht="59.999084" customHeight="1" x14ac:dyDescent="0.15">
      <c r="A9" s="128" t="s">
        <v>297</v>
      </c>
      <c r="B9" s="355">
        <v>80</v>
      </c>
      <c r="C9" s="355">
        <v>80</v>
      </c>
      <c r="D9" s="355"/>
      <c r="E9" s="332" t="s">
        <v>348</v>
      </c>
      <c r="F9" s="334" t="s">
        <v>349</v>
      </c>
      <c r="G9" s="332" t="s">
        <v>350</v>
      </c>
      <c r="H9" s="332" t="s">
        <v>351</v>
      </c>
      <c r="I9" s="332" t="s">
        <v>352</v>
      </c>
      <c r="J9" s="332" t="s">
        <v>353</v>
      </c>
      <c r="K9" s="337" t="s">
        <v>354</v>
      </c>
      <c r="L9" s="339" t="s">
        <v>355</v>
      </c>
    </row>
    <row r="10" spans="1:12" ht="71.9989" customHeight="1" x14ac:dyDescent="0.15">
      <c r="A10" s="128" t="s">
        <v>298</v>
      </c>
      <c r="B10" s="355">
        <v>260</v>
      </c>
      <c r="C10" s="355">
        <v>260</v>
      </c>
      <c r="D10" s="355"/>
      <c r="E10" s="333" t="s">
        <v>356</v>
      </c>
      <c r="F10" s="333" t="s">
        <v>357</v>
      </c>
      <c r="G10" s="332" t="s">
        <v>358</v>
      </c>
      <c r="H10" s="332" t="s">
        <v>359</v>
      </c>
      <c r="I10" s="332" t="s">
        <v>360</v>
      </c>
      <c r="J10" s="339" t="s">
        <v>361</v>
      </c>
      <c r="K10" s="332" t="s">
        <v>362</v>
      </c>
      <c r="L10" s="338" t="s">
        <v>361</v>
      </c>
    </row>
    <row r="11" spans="1:13" ht="95.998535" customHeight="1" x14ac:dyDescent="0.15">
      <c r="A11" s="128" t="s">
        <v>299</v>
      </c>
      <c r="B11" s="355">
        <v>15</v>
      </c>
      <c r="C11" s="355">
        <v>15</v>
      </c>
      <c r="D11" s="355"/>
      <c r="E11" s="337" t="s">
        <v>363</v>
      </c>
      <c r="F11" s="333" t="s">
        <v>364</v>
      </c>
      <c r="G11" s="332" t="s">
        <v>365</v>
      </c>
      <c r="H11" s="333" t="s">
        <v>366</v>
      </c>
      <c r="I11" s="332" t="s">
        <v>367</v>
      </c>
      <c r="J11" s="332" t="s">
        <v>368</v>
      </c>
      <c r="K11" s="336" t="s">
        <v>369</v>
      </c>
      <c r="L11" s="335" t="s">
        <v>370</v>
      </c>
      <c r="M11"/>
    </row>
    <row r="12" spans="1:13" ht="24.749622" customHeight="1" x14ac:dyDescent="0.15">
      <c r="A12" s="128" t="s">
        <v>300</v>
      </c>
      <c r="B12" s="355">
        <v>8</v>
      </c>
      <c r="C12" s="355">
        <v>8</v>
      </c>
      <c r="D12" s="355"/>
      <c r="E12" s="333" t="s">
        <v>371</v>
      </c>
      <c r="F12" s="334" t="s">
        <v>372</v>
      </c>
      <c r="G12" s="344" t="s">
        <v>373</v>
      </c>
      <c r="H12" s="345" t="s">
        <v>374</v>
      </c>
      <c r="I12" s="344" t="s">
        <v>375</v>
      </c>
      <c r="J12" s="345" t="s">
        <v>376</v>
      </c>
      <c r="K12" s="344" t="s">
        <v>377</v>
      </c>
      <c r="L12" s="346" t="s">
        <v>378</v>
      </c>
      <c r="M12"/>
    </row>
    <row r="13" spans="1:13" ht="35.99945" customHeight="1" x14ac:dyDescent="0.15">
      <c r="A13" s="128" t="s">
        <v>301</v>
      </c>
      <c r="B13" s="355">
        <v>40</v>
      </c>
      <c r="C13" s="355">
        <v>40</v>
      </c>
      <c r="D13" s="355"/>
      <c r="E13" s="333" t="s">
        <v>379</v>
      </c>
      <c r="F13" s="351" t="s">
        <v>380</v>
      </c>
      <c r="G13" s="349" t="s">
        <v>381</v>
      </c>
      <c r="H13" s="349" t="s">
        <v>382</v>
      </c>
      <c r="I13" s="349" t="s">
        <v>383</v>
      </c>
      <c r="J13" s="349" t="s">
        <v>384</v>
      </c>
      <c r="K13" s="349" t="s">
        <v>385</v>
      </c>
      <c r="L13" s="349" t="s">
        <v>386</v>
      </c>
      <c r="M13"/>
    </row>
    <row r="14" spans="1:12" ht="47.999268" customHeight="1" x14ac:dyDescent="0.15">
      <c r="A14" s="128" t="s">
        <v>302</v>
      </c>
      <c r="B14" s="355">
        <v>15</v>
      </c>
      <c r="C14" s="355">
        <v>15</v>
      </c>
      <c r="D14" s="355"/>
      <c r="E14" s="334" t="s">
        <v>387</v>
      </c>
      <c r="F14" s="351" t="s">
        <v>388</v>
      </c>
      <c r="G14" s="350" t="s">
        <v>389</v>
      </c>
      <c r="H14" s="350" t="s">
        <v>390</v>
      </c>
      <c r="I14" s="349" t="s">
        <v>391</v>
      </c>
      <c r="J14" s="335" t="s">
        <v>392</v>
      </c>
      <c r="K14" s="335" t="s">
        <v>393</v>
      </c>
      <c r="L14" s="349" t="s">
        <v>394</v>
      </c>
    </row>
    <row r="15" spans="1:12" ht="47.999268" customHeight="1" x14ac:dyDescent="0.15">
      <c r="A15" s="128" t="s">
        <v>303</v>
      </c>
      <c r="B15" s="355">
        <v>16</v>
      </c>
      <c r="C15" s="355">
        <v>16</v>
      </c>
      <c r="D15" s="355"/>
      <c r="E15" s="334" t="s">
        <v>395</v>
      </c>
      <c r="F15" s="351" t="s">
        <v>396</v>
      </c>
      <c r="G15" s="350" t="s">
        <v>397</v>
      </c>
      <c r="H15" s="350" t="s">
        <v>398</v>
      </c>
      <c r="I15" s="349" t="s">
        <v>399</v>
      </c>
      <c r="J15" s="335" t="s">
        <v>400</v>
      </c>
      <c r="K15" s="335" t="s">
        <v>401</v>
      </c>
      <c r="L15" s="349" t="s">
        <v>402</v>
      </c>
    </row>
    <row r="16" spans="1:12" s="330" customFormat="1" ht="39.749393" customHeight="1" x14ac:dyDescent="0.15">
      <c r="A16" s="128" t="s">
        <v>304</v>
      </c>
      <c r="B16" s="355">
        <v>15</v>
      </c>
      <c r="C16" s="355">
        <v>15</v>
      </c>
      <c r="D16" s="355"/>
      <c r="E16" s="334" t="s">
        <v>387</v>
      </c>
      <c r="F16" s="334" t="s">
        <v>403</v>
      </c>
      <c r="G16" s="356" t="s">
        <v>404</v>
      </c>
      <c r="H16" s="350" t="s">
        <v>405</v>
      </c>
      <c r="I16" s="357" t="s">
        <v>406</v>
      </c>
      <c r="J16" s="335" t="s">
        <v>392</v>
      </c>
      <c r="K16" s="352" t="s">
        <v>407</v>
      </c>
      <c r="L16" s="349" t="s">
        <v>408</v>
      </c>
    </row>
    <row r="17" spans="1:12" ht="51.74921" customHeight="1" x14ac:dyDescent="0.15">
      <c r="A17" s="128" t="s">
        <v>305</v>
      </c>
      <c r="B17" s="355">
        <v>8</v>
      </c>
      <c r="C17" s="355">
        <v>8</v>
      </c>
      <c r="D17" s="355"/>
      <c r="E17" s="334" t="s">
        <v>409</v>
      </c>
      <c r="F17" s="333" t="s">
        <v>410</v>
      </c>
      <c r="G17" s="333" t="s">
        <v>411</v>
      </c>
      <c r="H17" s="333" t="s">
        <v>412</v>
      </c>
      <c r="I17" s="333" t="s">
        <v>413</v>
      </c>
      <c r="J17" s="333" t="s">
        <v>414</v>
      </c>
      <c r="K17" s="333" t="s">
        <v>415</v>
      </c>
      <c r="L17" s="333" t="s">
        <v>392</v>
      </c>
    </row>
    <row r="18" spans="1:12" ht="67.49897" customHeight="1" x14ac:dyDescent="0.15">
      <c r="A18" s="128" t="s">
        <v>306</v>
      </c>
      <c r="B18" s="355">
        <v>48</v>
      </c>
      <c r="C18" s="355">
        <v>48</v>
      </c>
      <c r="D18" s="355"/>
      <c r="E18" s="128" t="s">
        <v>416</v>
      </c>
      <c r="F18" s="128" t="s">
        <v>417</v>
      </c>
      <c r="G18" s="128" t="s">
        <v>418</v>
      </c>
      <c r="H18" s="128" t="s">
        <v>419</v>
      </c>
      <c r="I18" s="128" t="s">
        <v>420</v>
      </c>
      <c r="J18" s="128" t="s">
        <v>421</v>
      </c>
      <c r="K18" s="128" t="s">
        <v>422</v>
      </c>
      <c r="L18" s="128" t="s">
        <v>423</v>
      </c>
    </row>
    <row r="19" spans="1:12" ht="59.999084" customHeight="1" x14ac:dyDescent="0.15">
      <c r="A19" s="128" t="s">
        <v>307</v>
      </c>
      <c r="B19" s="355">
        <v>32</v>
      </c>
      <c r="C19" s="355">
        <v>32</v>
      </c>
      <c r="D19" s="355"/>
      <c r="E19" s="128" t="s">
        <v>424</v>
      </c>
      <c r="F19" s="128" t="s">
        <v>425</v>
      </c>
      <c r="G19" s="310" t="s">
        <v>426</v>
      </c>
      <c r="H19" s="308" t="s">
        <v>427</v>
      </c>
      <c r="I19" s="128" t="s">
        <v>428</v>
      </c>
      <c r="J19" s="308" t="s">
        <v>429</v>
      </c>
      <c r="K19" s="128" t="s">
        <v>430</v>
      </c>
      <c r="L19" s="128" t="s">
        <v>370</v>
      </c>
    </row>
  </sheetData>
  <sheetProtection/>
  <mergeCells count="12">
    <mergeCell ref="A4:A6"/>
    <mergeCell ref="B4:D4"/>
    <mergeCell ref="B5:B6"/>
    <mergeCell ref="C5:C6"/>
    <mergeCell ref="D5:D6"/>
    <mergeCell ref="E4:E6"/>
    <mergeCell ref="F4:F6"/>
    <mergeCell ref="A2:L2"/>
    <mergeCell ref="G4:L4"/>
    <mergeCell ref="G5:H5"/>
    <mergeCell ref="I5:J5"/>
    <mergeCell ref="K5:L5"/>
  </mergeCells>
  <phoneticPr fontId="0" type="noConversion"/>
  <pageMargins left="0.7013012105085719" right="0.7013012105085719" top="0.7485175695944959" bottom="0.7485175695944959" header="0.29926813962891347" footer="0.29926813962891347"/>
  <pageSetup paperSize="9" orientation="landscape" fitToHeight="1000" cellComments="asDisplayed" errors="blank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47"/>
  <sheetViews>
    <sheetView showGridLines="0" showZeros="0" tabSelected="1" zoomScaleNormal="100" topLeftCell="A29" workbookViewId="0">
      <selection activeCell="E45" activeCellId="0" sqref="E45:H45"/>
    </sheetView>
  </sheetViews>
  <sheetFormatPr defaultRowHeight="13.5" defaultColWidth="7.0001068115234375" x14ac:dyDescent="0.15"/>
  <cols>
    <col min="1" max="1" width="6.875" customWidth="1"/>
    <col min="2" max="2" width="22.5" customWidth="1"/>
    <col min="3" max="3" width="37.0" customWidth="1"/>
    <col min="4" max="4" width="5.375" customWidth="1"/>
    <col min="5" max="5" width="30.25" customWidth="1"/>
    <col min="6" max="7" width="10.25" customWidth="1"/>
    <col min="8" max="8" width="45.875" customWidth="1"/>
  </cols>
  <sheetData>
    <row r="1" spans="1:8" s="210" customFormat="1" ht="17.05" customHeight="1" x14ac:dyDescent="0.15">
      <c r="A1" s="216"/>
      <c r="B1" s="216"/>
      <c r="C1" s="216"/>
      <c r="D1" s="216"/>
      <c r="E1"/>
      <c r="F1"/>
      <c r="G1"/>
      <c r="H1"/>
    </row>
    <row r="2" spans="1:8" s="170" customFormat="1" ht="23.25" customHeight="1" x14ac:dyDescent="0.15">
      <c r="A2" s="248" t="s">
        <v>431</v>
      </c>
      <c r="B2" s="248"/>
      <c r="C2" s="248"/>
      <c r="D2" s="248"/>
      <c r="E2" s="248"/>
      <c r="F2" s="248"/>
      <c r="G2" s="248"/>
      <c r="H2" s="248"/>
    </row>
    <row r="3" spans="1:8" s="170" customFormat="1" ht="18.0" customHeight="1" x14ac:dyDescent="0.15">
      <c r="A3" s="249"/>
      <c r="B3" s="249"/>
      <c r="C3" s="249"/>
      <c r="D3" s="249"/>
      <c r="E3" s="249"/>
      <c r="F3" s="249"/>
      <c r="G3" s="249"/>
      <c r="H3" s="249"/>
    </row>
    <row r="4" spans="1:8" s="210" customFormat="1" ht="17.25" customHeight="1" x14ac:dyDescent="0.15">
      <c r="E4"/>
      <c r="F4"/>
      <c r="G4"/>
      <c r="H4"/>
    </row>
    <row r="5" spans="1:8" s="170" customFormat="1" ht="27.0" customHeight="1" x14ac:dyDescent="0.15">
      <c r="A5" s="252" t="s">
        <v>432</v>
      </c>
      <c r="B5" s="251"/>
      <c r="C5" s="250"/>
      <c r="D5" s="421" t="s">
        <v>433</v>
      </c>
      <c r="E5" s="426" t="s">
        <v>434</v>
      </c>
      <c r="F5" s="426"/>
      <c r="G5" s="426"/>
      <c r="H5" s="420"/>
    </row>
    <row r="6" spans="1:8" s="170" customFormat="1" ht="27.0" customHeight="1" x14ac:dyDescent="0.15">
      <c r="A6" s="256" t="s">
        <v>435</v>
      </c>
      <c r="B6" s="245" t="s">
        <v>436</v>
      </c>
      <c r="C6" s="244"/>
      <c r="D6" s="245" t="s">
        <v>437</v>
      </c>
      <c r="E6" s="244"/>
      <c r="F6" s="252" t="s">
        <v>438</v>
      </c>
      <c r="G6" s="251"/>
      <c r="H6" s="250"/>
    </row>
    <row r="7" spans="1:8" s="170" customFormat="1" ht="27.0" customHeight="1" x14ac:dyDescent="0.15">
      <c r="A7" s="256"/>
      <c r="B7" s="243"/>
      <c r="C7" s="242"/>
      <c r="D7" s="243"/>
      <c r="E7" s="242"/>
      <c r="F7" s="180" t="s">
        <v>439</v>
      </c>
      <c r="G7" s="180" t="s">
        <v>333</v>
      </c>
      <c r="H7" s="180" t="s">
        <v>334</v>
      </c>
    </row>
    <row r="8" spans="1:8" s="170" customFormat="1" ht="27.0" customHeight="1" x14ac:dyDescent="0.15">
      <c r="A8" s="256"/>
      <c r="B8" s="419" t="s">
        <v>436</v>
      </c>
      <c r="C8" s="419" t="s">
        <v>330</v>
      </c>
      <c r="D8" s="421" t="s">
        <v>440</v>
      </c>
      <c r="E8" s="420"/>
      <c r="F8" s="424"/>
      <c r="G8" s="419" t="s">
        <v>441</v>
      </c>
      <c r="H8" s="419" t="s">
        <v>442</v>
      </c>
    </row>
    <row r="9" spans="1:8" s="170" customFormat="1" ht="35.99945" customHeight="1" x14ac:dyDescent="0.15">
      <c r="A9" s="256"/>
      <c r="B9" s="416" t="s">
        <v>296</v>
      </c>
      <c r="C9" s="194" t="s">
        <v>341</v>
      </c>
      <c r="D9" s="382" t="str">
        <f>C9</f>
        <v>按照相关会议标准保障前各类州委会议，全年拟举行全委会2次，全州领导干部大会、各类专题会、其他会议若干次。</v>
      </c>
      <c r="E9" s="383"/>
      <c r="F9" s="355">
        <v>70</v>
      </c>
      <c r="G9" s="355">
        <v>70</v>
      </c>
      <c r="H9" s="194"/>
    </row>
    <row r="10" spans="1:8" s="170" customFormat="1" ht="41.24937" customHeight="1" x14ac:dyDescent="0.15">
      <c r="A10" s="256"/>
      <c r="B10" s="418" t="s">
        <v>297</v>
      </c>
      <c r="C10" s="190" t="s">
        <v>349</v>
      </c>
      <c r="D10" s="382" t="str">
        <f>C10</f>
        <v>保障州委大楼冬季供暖，保障单位包含州委办、州委宣传部、州委组织部、州纪委监委、州委政法委、州委保密机要局。</v>
      </c>
      <c r="E10" s="383"/>
      <c r="F10" s="355">
        <v>80</v>
      </c>
      <c r="G10" s="355">
        <v>80</v>
      </c>
      <c r="H10" s="194"/>
    </row>
    <row r="11" spans="1:8" s="170" customFormat="1" ht="47.999268" customHeight="1" x14ac:dyDescent="0.15">
      <c r="A11" s="256"/>
      <c r="B11" s="375" t="s">
        <v>298</v>
      </c>
      <c r="C11" s="190" t="s">
        <v>357</v>
      </c>
      <c r="D11" s="382" t="str">
        <f>C11</f>
        <v>根据相关工作安排部署，特申请经费用于保障州委、州委办各类中心工作，主要用于州委、州委办急需业务事项实施办理经费保障。</v>
      </c>
      <c r="E11" s="383"/>
      <c r="F11" s="355">
        <v>260</v>
      </c>
      <c r="G11" s="355">
        <v>260</v>
      </c>
      <c r="H11" s="194"/>
    </row>
    <row r="12" spans="1:8" s="170" customFormat="1" ht="89.99863" customHeight="1" x14ac:dyDescent="0.15">
      <c r="A12" s="256"/>
      <c r="B12" s="375" t="s">
        <v>299</v>
      </c>
      <c r="C12" s="190" t="s">
        <v>364</v>
      </c>
      <c r="D12" s="382" t="str">
        <f>C12</f>
        <v>按照四川省档案馆《关于开展全省综合档案馆业务建设评价工作》、阿坝州档案局《县（市）综合档案馆业务建设评价工作方案的通知》要求，需在2025年完成阿坝州13个县（市）综合档案馆业务建设评价工作，需抽取数名专家组成小组评价工作。提升全州档案工作工作效果。</v>
      </c>
      <c r="E12" s="383"/>
      <c r="F12" s="355">
        <v>15</v>
      </c>
      <c r="G12" s="355">
        <v>15</v>
      </c>
      <c r="H12" s="194"/>
    </row>
    <row r="13" spans="1:8" s="170" customFormat="1" ht="35.99945" customHeight="1" x14ac:dyDescent="0.15">
      <c r="A13" s="256"/>
      <c r="B13" s="375" t="s">
        <v>300</v>
      </c>
      <c r="C13" s="196" t="s">
        <v>372</v>
      </c>
      <c r="D13" s="382" t="str">
        <f>C13</f>
        <v>举办每年“6.9”国际档案日宣传及其他相关等活动。</v>
      </c>
      <c r="E13" s="383"/>
      <c r="F13" s="355">
        <v>8</v>
      </c>
      <c r="G13" s="355">
        <v>8</v>
      </c>
      <c r="H13" s="194"/>
    </row>
    <row r="14" spans="1:8" s="170" customFormat="1" ht="27.0" customHeight="1" x14ac:dyDescent="0.15">
      <c r="A14" s="256"/>
      <c r="B14" s="375" t="s">
        <v>301</v>
      </c>
      <c r="C14" s="190" t="s">
        <v>380</v>
      </c>
      <c r="D14" s="382" t="str">
        <f>C14</f>
        <v>完成州委大院及州委办公楼公共基础设施的检修维护，保障州委大院及大楼正常运转。</v>
      </c>
      <c r="E14" s="383"/>
      <c r="F14" s="355">
        <v>40</v>
      </c>
      <c r="G14" s="355">
        <v>40</v>
      </c>
      <c r="H14" s="194"/>
    </row>
    <row r="15" spans="1:8" s="170" customFormat="1" ht="43.499336" customHeight="1" x14ac:dyDescent="0.15">
      <c r="A15" s="256"/>
      <c r="B15" s="375" t="s">
        <v>302</v>
      </c>
      <c r="C15" s="190" t="s">
        <v>388</v>
      </c>
      <c r="D15" s="382" t="str">
        <f>C15</f>
        <v>2024年新成立科室，部分县级领导配备人员增加。购置部分办公桌椅、会议桌等。完成办公家具政府采购工作。</v>
      </c>
      <c r="E15" s="383"/>
      <c r="F15" s="355">
        <v>15</v>
      </c>
      <c r="G15" s="355">
        <v>15</v>
      </c>
      <c r="H15" s="184"/>
    </row>
    <row r="16" spans="1:8" s="170" customFormat="1" ht="27.0" customHeight="1" x14ac:dyDescent="0.15">
      <c r="A16" s="252"/>
      <c r="B16" s="375" t="s">
        <v>303</v>
      </c>
      <c r="C16" s="142" t="s">
        <v>396</v>
      </c>
      <c r="D16" s="382" t="str">
        <f>C16</f>
        <v>完成2辆公务用车大修。大修车辆运行时间不少于2年。</v>
      </c>
      <c r="E16" s="383"/>
      <c r="F16" s="355">
        <v>16</v>
      </c>
      <c r="G16" s="355">
        <v>16</v>
      </c>
      <c r="H16" s="142"/>
    </row>
    <row r="17" spans="1:8" s="170" customFormat="1" ht="35.99945" customHeight="1" x14ac:dyDescent="0.15">
      <c r="A17" s="252"/>
      <c r="B17" s="375" t="s">
        <v>304</v>
      </c>
      <c r="C17" s="142" t="s">
        <v>403</v>
      </c>
      <c r="D17" s="382" t="str">
        <f>C17</f>
        <v>涉密打印机、非涉密电脑、碎纸机若干，常委会会议室更换空调。</v>
      </c>
      <c r="E17" s="383"/>
      <c r="F17" s="355">
        <v>15</v>
      </c>
      <c r="G17" s="355">
        <v>15</v>
      </c>
      <c r="H17" s="142"/>
    </row>
    <row r="18" spans="1:8" s="170" customFormat="1" ht="50.99922" customHeight="1" x14ac:dyDescent="0.15">
      <c r="A18" s="252"/>
      <c r="B18" s="375" t="s">
        <v>305</v>
      </c>
      <c r="C18" s="142" t="s">
        <v>410</v>
      </c>
      <c r="D18" s="382" t="str">
        <f>C18</f>
        <v>根据《四川省委办公厅关于印发&lt;四川省党委（党组）值班工作规范（施行）&gt;工作的通知》相关要求。完成全年365天24小时应急值班。</v>
      </c>
      <c r="E18" s="383"/>
      <c r="F18" s="355">
        <v>8</v>
      </c>
      <c r="G18" s="355">
        <v>8</v>
      </c>
      <c r="H18" s="142"/>
    </row>
    <row r="19" spans="1:8" s="170" customFormat="1" ht="55.499153" customHeight="1" x14ac:dyDescent="0.15">
      <c r="A19" s="252"/>
      <c r="B19" s="375" t="s">
        <v>306</v>
      </c>
      <c r="C19" s="154" t="s">
        <v>417</v>
      </c>
      <c r="D19" s="382" t="str">
        <f>C19</f>
        <v>因州委一会议室使用频率高，会务人数较多，计划2025年度提升改造州委一会议室，包括更新部分设备、地毯等。根据州委工作安排，建设州委三会议室，用于开展文稿推演等小型会议。</v>
      </c>
      <c r="E19" s="383"/>
      <c r="F19" s="355">
        <v>48</v>
      </c>
      <c r="G19" s="355">
        <v>48</v>
      </c>
      <c r="H19" s="142"/>
    </row>
    <row r="20" spans="1:8" s="170" customFormat="1" ht="53.249187" customHeight="1" x14ac:dyDescent="0.15">
      <c r="A20" s="252"/>
      <c r="B20" s="375" t="s">
        <v>307</v>
      </c>
      <c r="C20" s="413" t="s">
        <v>425</v>
      </c>
      <c r="D20" s="382" t="str">
        <f>C20</f>
        <v>目前，州委大楼共有单位7个，因使用频次高，人数多，目前使用电梯已运行10年以上，并且州委大楼仅此一台电梯，为做好安全保障工作，拟计划于2025年更换州委大楼电梯一部。</v>
      </c>
      <c r="E20" s="383"/>
      <c r="F20" s="355">
        <v>32</v>
      </c>
      <c r="G20" s="355">
        <v>32</v>
      </c>
      <c r="H20" s="142"/>
    </row>
    <row r="21" spans="1:8" s="170" customFormat="1" ht="27.0" customHeight="1" x14ac:dyDescent="0.15">
      <c r="A21" s="256"/>
      <c r="B21" s="243" t="s">
        <v>443</v>
      </c>
      <c r="C21" s="261"/>
      <c r="D21" s="261"/>
      <c r="E21" s="242"/>
      <c r="F21" s="425">
        <f>SUM(F8:F20)</f>
        <v>607</v>
      </c>
      <c r="G21" s="425">
        <f>SUM(G8:G20)</f>
        <v>607</v>
      </c>
      <c r="H21" s="172">
        <f>SUM(H8:H20)</f>
        <v>0</v>
      </c>
    </row>
    <row r="22" spans="1:8" s="170" customFormat="1" ht="86.25" customHeight="1" x14ac:dyDescent="0.15">
      <c r="A22" s="168" t="s">
        <v>444</v>
      </c>
      <c r="B22" s="439" t="s">
        <v>445</v>
      </c>
      <c r="C22" s="260"/>
      <c r="D22" s="260"/>
      <c r="E22" s="260"/>
      <c r="F22" s="260"/>
      <c r="G22" s="260"/>
      <c r="H22" s="240"/>
    </row>
    <row r="23" spans="1:8" s="152" customFormat="1" ht="27.0" customHeight="1" x14ac:dyDescent="0.15">
      <c r="A23" s="257" t="s">
        <v>446</v>
      </c>
      <c r="B23" s="146" t="s">
        <v>447</v>
      </c>
      <c r="C23" s="146" t="s">
        <v>448</v>
      </c>
      <c r="D23" s="146" t="s">
        <v>449</v>
      </c>
      <c r="E23" s="239" t="s">
        <v>338</v>
      </c>
      <c r="F23" s="239"/>
      <c r="G23" s="239" t="s">
        <v>339</v>
      </c>
      <c r="H23" s="239"/>
    </row>
    <row r="24" spans="1:8" s="152" customFormat="1" ht="27.0" customHeight="1" x14ac:dyDescent="0.15">
      <c r="A24" s="257"/>
      <c r="B24" s="239" t="s">
        <v>450</v>
      </c>
      <c r="C24" s="259" t="s">
        <v>451</v>
      </c>
      <c r="D24" s="146">
        <v>1</v>
      </c>
      <c r="E24" s="434" t="s">
        <v>452</v>
      </c>
      <c r="F24" s="432"/>
      <c r="G24" s="436" t="s">
        <v>453</v>
      </c>
      <c r="H24" s="428" t="s">
        <v>454</v>
      </c>
    </row>
    <row r="25" spans="1:8" s="152" customFormat="1" ht="27.0" customHeight="1" x14ac:dyDescent="0.15">
      <c r="A25" s="257"/>
      <c r="B25" s="239"/>
      <c r="C25" s="258"/>
      <c r="D25" s="146">
        <v>2</v>
      </c>
      <c r="E25" s="232"/>
      <c r="F25" s="232"/>
      <c r="G25" s="233"/>
      <c r="H25" s="233"/>
    </row>
    <row r="26" spans="1:8" s="152" customFormat="1" ht="27.0" customHeight="1" x14ac:dyDescent="0.15">
      <c r="A26" s="257"/>
      <c r="B26" s="239"/>
      <c r="C26" s="258"/>
      <c r="D26" s="146">
        <v>3</v>
      </c>
      <c r="E26" s="232"/>
      <c r="F26" s="232"/>
      <c r="G26" s="233"/>
      <c r="H26" s="233"/>
    </row>
    <row r="27" spans="1:8" s="152" customFormat="1" ht="27.0" customHeight="1" x14ac:dyDescent="0.15">
      <c r="A27" s="257"/>
      <c r="B27" s="239"/>
      <c r="C27" s="238" t="s">
        <v>455</v>
      </c>
      <c r="D27" s="146">
        <v>4</v>
      </c>
      <c r="E27" s="432" t="s">
        <v>456</v>
      </c>
      <c r="F27" s="432"/>
      <c r="G27" s="428" t="s">
        <v>457</v>
      </c>
      <c r="H27" s="428" t="s">
        <v>458</v>
      </c>
    </row>
    <row r="28" spans="1:8" s="152" customFormat="1" ht="27.0" customHeight="1" x14ac:dyDescent="0.15">
      <c r="A28" s="257"/>
      <c r="B28" s="239"/>
      <c r="C28" s="238"/>
      <c r="D28" s="146">
        <v>5</v>
      </c>
      <c r="E28" s="232"/>
      <c r="F28" s="232"/>
      <c r="G28" s="233"/>
      <c r="H28" s="233"/>
    </row>
    <row r="29" spans="1:8" s="152" customFormat="1" ht="27.0" customHeight="1" x14ac:dyDescent="0.15">
      <c r="A29" s="257"/>
      <c r="B29" s="239"/>
      <c r="C29" s="238"/>
      <c r="D29" s="146">
        <v>6</v>
      </c>
      <c r="E29" s="232"/>
      <c r="F29" s="232"/>
      <c r="G29" s="233"/>
      <c r="H29" s="233"/>
    </row>
    <row r="30" spans="1:8" s="152" customFormat="1" ht="27.0" customHeight="1" x14ac:dyDescent="0.15">
      <c r="A30" s="257"/>
      <c r="B30" s="239"/>
      <c r="C30" s="238" t="s">
        <v>459</v>
      </c>
      <c r="D30" s="146">
        <v>7</v>
      </c>
      <c r="E30" s="432" t="s">
        <v>460</v>
      </c>
      <c r="F30" s="432"/>
      <c r="G30" s="436" t="s">
        <v>461</v>
      </c>
      <c r="H30" s="428" t="s">
        <v>462</v>
      </c>
    </row>
    <row r="31" spans="1:8" s="152" customFormat="1" ht="27.0" customHeight="1" x14ac:dyDescent="0.15">
      <c r="A31" s="257"/>
      <c r="B31" s="239"/>
      <c r="C31" s="238"/>
      <c r="D31" s="146">
        <v>8</v>
      </c>
      <c r="E31" s="232"/>
      <c r="F31" s="232"/>
      <c r="G31" s="233"/>
      <c r="H31" s="233"/>
    </row>
    <row r="32" spans="1:8" s="152" customFormat="1" ht="27.0" customHeight="1" x14ac:dyDescent="0.15">
      <c r="A32" s="257"/>
      <c r="B32" s="239"/>
      <c r="C32" s="238"/>
      <c r="D32" s="146">
        <v>9</v>
      </c>
      <c r="E32" s="232"/>
      <c r="F32" s="232"/>
      <c r="G32" s="235"/>
      <c r="H32" s="234"/>
    </row>
    <row r="33" spans="1:8" s="152" customFormat="1" ht="27.0" customHeight="1" x14ac:dyDescent="0.15">
      <c r="A33" s="257"/>
      <c r="B33" s="239"/>
      <c r="C33" s="238" t="s">
        <v>463</v>
      </c>
      <c r="D33" s="146">
        <v>10</v>
      </c>
      <c r="E33" s="434" t="s">
        <v>464</v>
      </c>
      <c r="F33" s="432"/>
      <c r="G33" s="437" t="s">
        <v>465</v>
      </c>
      <c r="H33" s="428" t="s">
        <v>466</v>
      </c>
    </row>
    <row r="34" spans="1:8" s="152" customFormat="1" ht="27.0" customHeight="1" x14ac:dyDescent="0.15">
      <c r="A34" s="257"/>
      <c r="B34" s="239"/>
      <c r="C34" s="238"/>
      <c r="D34" s="146">
        <v>11</v>
      </c>
      <c r="E34" s="232"/>
      <c r="F34" s="232"/>
      <c r="G34" s="235"/>
      <c r="H34" s="234"/>
    </row>
    <row r="35" spans="1:8" s="152" customFormat="1" ht="27.0" customHeight="1" x14ac:dyDescent="0.15">
      <c r="A35" s="257"/>
      <c r="B35" s="239"/>
      <c r="C35" s="238"/>
      <c r="D35" s="146">
        <v>12</v>
      </c>
      <c r="E35" s="232"/>
      <c r="F35" s="232"/>
      <c r="G35" s="235"/>
      <c r="H35" s="234"/>
    </row>
    <row r="36" spans="1:8" s="152" customFormat="1" ht="27.0" customHeight="1" x14ac:dyDescent="0.15">
      <c r="A36" s="257"/>
      <c r="B36" s="239" t="s">
        <v>467</v>
      </c>
      <c r="C36" s="238" t="s">
        <v>468</v>
      </c>
      <c r="D36" s="146">
        <v>13</v>
      </c>
      <c r="E36" s="434" t="s">
        <v>469</v>
      </c>
      <c r="F36" s="434"/>
      <c r="G36" s="430" t="s">
        <v>470</v>
      </c>
      <c r="H36" s="430" t="s">
        <v>471</v>
      </c>
    </row>
    <row r="37" spans="1:8" s="152" customFormat="1" ht="27.0" customHeight="1" x14ac:dyDescent="0.15">
      <c r="A37" s="257"/>
      <c r="B37" s="239"/>
      <c r="C37" s="238"/>
      <c r="D37" s="146">
        <v>14</v>
      </c>
      <c r="E37" s="232"/>
      <c r="F37" s="232"/>
      <c r="G37" s="235"/>
      <c r="H37" s="234"/>
    </row>
    <row r="38" spans="1:8" s="152" customFormat="1" ht="27.0" customHeight="1" x14ac:dyDescent="0.15">
      <c r="A38" s="257"/>
      <c r="B38" s="239"/>
      <c r="C38" s="238"/>
      <c r="D38" s="146">
        <v>15</v>
      </c>
      <c r="E38" s="232"/>
      <c r="F38" s="232"/>
      <c r="G38" s="235"/>
      <c r="H38" s="234"/>
    </row>
    <row r="39" spans="1:8" s="152" customFormat="1" ht="27.0" customHeight="1" x14ac:dyDescent="0.15">
      <c r="A39" s="257"/>
      <c r="B39" s="239"/>
      <c r="C39" s="238" t="s">
        <v>472</v>
      </c>
      <c r="D39" s="146">
        <v>16</v>
      </c>
      <c r="E39" s="434" t="s">
        <v>473</v>
      </c>
      <c r="F39" s="434"/>
      <c r="G39" s="430" t="s">
        <v>474</v>
      </c>
      <c r="H39" s="430" t="s">
        <v>475</v>
      </c>
    </row>
    <row r="40" spans="1:8" s="152" customFormat="1" ht="27.0" customHeight="1" x14ac:dyDescent="0.15">
      <c r="A40" s="257"/>
      <c r="B40" s="239"/>
      <c r="C40" s="238"/>
      <c r="D40" s="146">
        <v>17</v>
      </c>
      <c r="E40" s="232"/>
      <c r="F40" s="232"/>
      <c r="G40" s="233"/>
      <c r="H40" s="233"/>
    </row>
    <row r="41" spans="1:8" s="152" customFormat="1" ht="27.0" customHeight="1" x14ac:dyDescent="0.15">
      <c r="A41" s="257"/>
      <c r="B41" s="239"/>
      <c r="C41" s="238"/>
      <c r="D41" s="146">
        <v>18</v>
      </c>
      <c r="E41" s="232"/>
      <c r="F41" s="232"/>
      <c r="G41" s="233"/>
      <c r="H41" s="233"/>
    </row>
    <row r="42" spans="1:8" s="152" customFormat="1" ht="27.0" customHeight="1" x14ac:dyDescent="0.15">
      <c r="A42" s="257"/>
      <c r="B42" s="239"/>
      <c r="C42" s="238" t="s">
        <v>476</v>
      </c>
      <c r="D42" s="146">
        <v>19</v>
      </c>
      <c r="E42" s="434" t="s">
        <v>477</v>
      </c>
      <c r="F42" s="434"/>
      <c r="G42" s="430" t="s">
        <v>478</v>
      </c>
      <c r="H42" s="430"/>
    </row>
    <row r="43" spans="1:8" s="152" customFormat="1" ht="27.0" customHeight="1" x14ac:dyDescent="0.15">
      <c r="A43" s="257"/>
      <c r="B43" s="239"/>
      <c r="C43" s="238"/>
      <c r="D43" s="146">
        <v>20</v>
      </c>
      <c r="E43" s="232"/>
      <c r="F43" s="232"/>
      <c r="G43" s="235"/>
      <c r="H43" s="234"/>
    </row>
    <row r="44" spans="1:8" s="152" customFormat="1" ht="27.0" customHeight="1" x14ac:dyDescent="0.15">
      <c r="A44" s="257"/>
      <c r="B44" s="239"/>
      <c r="C44" s="238"/>
      <c r="D44" s="146">
        <v>21</v>
      </c>
      <c r="E44" s="232"/>
      <c r="F44" s="232"/>
      <c r="G44" s="235"/>
      <c r="H44" s="234"/>
    </row>
    <row r="45" spans="1:8" s="152" customFormat="1" ht="27.0" customHeight="1" x14ac:dyDescent="0.15">
      <c r="A45" s="257"/>
      <c r="B45" s="239"/>
      <c r="C45" s="238" t="s">
        <v>337</v>
      </c>
      <c r="D45" s="146">
        <v>22</v>
      </c>
      <c r="E45" s="232" t="s">
        <v>479</v>
      </c>
      <c r="F45" s="232"/>
      <c r="G45" s="438" t="s">
        <v>480</v>
      </c>
      <c r="H45" s="234"/>
    </row>
    <row r="46" spans="1:8" s="152" customFormat="1" ht="27.0" customHeight="1" x14ac:dyDescent="0.15">
      <c r="A46" s="257"/>
      <c r="B46" s="239"/>
      <c r="C46" s="238"/>
      <c r="D46" s="146">
        <v>23</v>
      </c>
      <c r="E46" s="232"/>
      <c r="F46" s="232"/>
      <c r="G46" s="235"/>
      <c r="H46" s="234"/>
    </row>
    <row r="47" spans="1:8" s="152" customFormat="1" ht="27.0" customHeight="1" x14ac:dyDescent="0.15">
      <c r="A47" s="257"/>
      <c r="B47" s="239"/>
      <c r="C47" s="238"/>
      <c r="D47" s="146">
        <v>24</v>
      </c>
      <c r="E47" s="232"/>
      <c r="F47" s="232"/>
      <c r="G47" s="235"/>
      <c r="H47" s="234"/>
    </row>
  </sheetData>
  <sheetProtection/>
  <mergeCells count="84">
    <mergeCell ref="G43:H43"/>
    <mergeCell ref="G44:H44"/>
    <mergeCell ref="C39:C41"/>
    <mergeCell ref="C45:C47"/>
    <mergeCell ref="B36:B47"/>
    <mergeCell ref="C36:C38"/>
    <mergeCell ref="G45:H45"/>
    <mergeCell ref="G46:H46"/>
    <mergeCell ref="G47:H47"/>
    <mergeCell ref="E40:F40"/>
    <mergeCell ref="G40:H40"/>
    <mergeCell ref="C33:C35"/>
    <mergeCell ref="E41:F41"/>
    <mergeCell ref="G41:H41"/>
    <mergeCell ref="D6:E7"/>
    <mergeCell ref="D8:E8"/>
    <mergeCell ref="A2:H2"/>
    <mergeCell ref="A3:H3"/>
    <mergeCell ref="A5:C5"/>
    <mergeCell ref="D5:H5"/>
    <mergeCell ref="F6:H6"/>
    <mergeCell ref="B6:C7"/>
    <mergeCell ref="A6:A21"/>
    <mergeCell ref="C42:C44"/>
    <mergeCell ref="A23:A47"/>
    <mergeCell ref="B24:B35"/>
    <mergeCell ref="C24:C26"/>
    <mergeCell ref="C27:C29"/>
    <mergeCell ref="C30:C32"/>
    <mergeCell ref="E23:F23"/>
    <mergeCell ref="B22:H22"/>
    <mergeCell ref="G23:H23"/>
    <mergeCell ref="B21:E21"/>
    <mergeCell ref="E28:F28"/>
    <mergeCell ref="G28:H28"/>
    <mergeCell ref="E29:F29"/>
    <mergeCell ref="G29:H29"/>
    <mergeCell ref="E34:F34"/>
    <mergeCell ref="G34:H34"/>
    <mergeCell ref="E31:F31"/>
    <mergeCell ref="G31:H31"/>
    <mergeCell ref="E32:F32"/>
    <mergeCell ref="G32:H32"/>
    <mergeCell ref="E37:F37"/>
    <mergeCell ref="G37:H37"/>
    <mergeCell ref="E38:F38"/>
    <mergeCell ref="G38:H38"/>
    <mergeCell ref="E35:F35"/>
    <mergeCell ref="G35:H35"/>
    <mergeCell ref="E25:F25"/>
    <mergeCell ref="G25:H25"/>
    <mergeCell ref="E26:F26"/>
    <mergeCell ref="G26:H26"/>
    <mergeCell ref="E45:F45"/>
    <mergeCell ref="E46:F46"/>
    <mergeCell ref="E47:F47"/>
    <mergeCell ref="E43:F43"/>
    <mergeCell ref="E44:F44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E24:F24"/>
    <mergeCell ref="G24:H24"/>
    <mergeCell ref="E27:F27"/>
    <mergeCell ref="G27:H27"/>
    <mergeCell ref="E30:F30"/>
    <mergeCell ref="G30:H30"/>
    <mergeCell ref="E33:F33"/>
    <mergeCell ref="G33:H33"/>
    <mergeCell ref="E36:F36"/>
    <mergeCell ref="G36:H36"/>
    <mergeCell ref="E39:F39"/>
    <mergeCell ref="G39:H39"/>
    <mergeCell ref="E42:F42"/>
    <mergeCell ref="G42:H4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 fitToHeight="0" cellComments="asDisplayed" errors="blank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view="pageBreakPreview" zoomScale="100" topLeftCell="A16" workbookViewId="0">
      <selection activeCell="J23" activeCellId="0" sqref="J23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218" t="s">
        <v>3</v>
      </c>
      <c r="C2" s="218"/>
      <c r="D2" s="218"/>
      <c r="E2" s="218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219" t="s">
        <v>6</v>
      </c>
      <c r="C4" s="219"/>
      <c r="D4" s="219" t="s">
        <v>7</v>
      </c>
      <c r="E4" s="219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220"/>
      <c r="B6" s="113" t="s">
        <v>10</v>
      </c>
      <c r="C6" s="17">
        <v>2779.75</v>
      </c>
      <c r="D6" s="113" t="s">
        <v>11</v>
      </c>
      <c r="E6" s="17">
        <v>2342.58</v>
      </c>
      <c r="F6" s="18"/>
    </row>
    <row r="7" spans="1:6" ht="19.9" customHeight="1" x14ac:dyDescent="0.15">
      <c r="A7" s="220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220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220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220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220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220"/>
      <c r="B12" s="16"/>
      <c r="C12" s="17"/>
      <c r="D12" s="113" t="s">
        <v>22</v>
      </c>
      <c r="E12" s="17"/>
      <c r="F12" s="18"/>
    </row>
    <row r="13" spans="1:6" ht="19.9" customHeight="1" x14ac:dyDescent="0.15">
      <c r="A13" s="220"/>
      <c r="B13" s="16"/>
      <c r="C13" s="17"/>
      <c r="D13" s="113" t="s">
        <v>23</v>
      </c>
      <c r="E13" s="17">
        <v>234.68</v>
      </c>
      <c r="F13" s="18"/>
    </row>
    <row r="14" spans="1:6" ht="19.9" customHeight="1" x14ac:dyDescent="0.15">
      <c r="A14" s="220"/>
      <c r="B14" s="16"/>
      <c r="C14" s="17"/>
      <c r="D14" s="113" t="s">
        <v>24</v>
      </c>
      <c r="E14" s="17"/>
      <c r="F14" s="18"/>
    </row>
    <row r="15" spans="1:6" ht="19.9" customHeight="1" x14ac:dyDescent="0.15">
      <c r="A15" s="220"/>
      <c r="B15" s="16"/>
      <c r="C15" s="17"/>
      <c r="D15" s="113" t="s">
        <v>25</v>
      </c>
      <c r="E15" s="17">
        <v>87.93</v>
      </c>
      <c r="F15" s="18"/>
    </row>
    <row r="16" spans="1:6" ht="19.9" customHeight="1" x14ac:dyDescent="0.15">
      <c r="A16" s="220"/>
      <c r="B16" s="16"/>
      <c r="C16" s="17"/>
      <c r="D16" s="113" t="s">
        <v>26</v>
      </c>
      <c r="E16" s="17"/>
      <c r="F16" s="18"/>
    </row>
    <row r="17" spans="1:6" ht="19.9" customHeight="1" x14ac:dyDescent="0.15">
      <c r="A17" s="220"/>
      <c r="B17" s="16"/>
      <c r="C17" s="17"/>
      <c r="D17" s="113" t="s">
        <v>27</v>
      </c>
      <c r="E17" s="17"/>
      <c r="F17" s="18"/>
    </row>
    <row r="18" spans="1:6" ht="19.9" customHeight="1" x14ac:dyDescent="0.15">
      <c r="A18" s="220"/>
      <c r="B18" s="16"/>
      <c r="C18" s="17"/>
      <c r="D18" s="113" t="s">
        <v>28</v>
      </c>
      <c r="E18" s="17"/>
      <c r="F18" s="18"/>
    </row>
    <row r="19" spans="1:6" ht="19.9" customHeight="1" x14ac:dyDescent="0.15">
      <c r="A19" s="220"/>
      <c r="B19" s="16"/>
      <c r="C19" s="17"/>
      <c r="D19" s="113" t="s">
        <v>29</v>
      </c>
      <c r="E19" s="17"/>
      <c r="F19" s="18"/>
    </row>
    <row r="20" spans="1:6" ht="19.9" customHeight="1" x14ac:dyDescent="0.15">
      <c r="A20" s="220"/>
      <c r="B20" s="16"/>
      <c r="C20" s="17"/>
      <c r="D20" s="113" t="s">
        <v>30</v>
      </c>
      <c r="E20" s="17"/>
      <c r="F20" s="18"/>
    </row>
    <row r="21" spans="1:6" ht="19.9" customHeight="1" x14ac:dyDescent="0.15">
      <c r="A21" s="220"/>
      <c r="B21" s="16"/>
      <c r="C21" s="17"/>
      <c r="D21" s="113" t="s">
        <v>31</v>
      </c>
      <c r="E21" s="17"/>
      <c r="F21" s="18"/>
    </row>
    <row r="22" spans="1:6" ht="19.9" customHeight="1" x14ac:dyDescent="0.15">
      <c r="A22" s="220"/>
      <c r="B22" s="16"/>
      <c r="C22" s="17"/>
      <c r="D22" s="113" t="s">
        <v>32</v>
      </c>
      <c r="E22" s="17"/>
      <c r="F22" s="18"/>
    </row>
    <row r="23" spans="1:6" ht="19.9" customHeight="1" x14ac:dyDescent="0.15">
      <c r="A23" s="220"/>
      <c r="B23" s="16"/>
      <c r="C23" s="17"/>
      <c r="D23" s="113" t="s">
        <v>33</v>
      </c>
      <c r="E23" s="17"/>
      <c r="F23" s="18"/>
    </row>
    <row r="24" spans="1:6" ht="19.9" customHeight="1" x14ac:dyDescent="0.15">
      <c r="A24" s="220"/>
      <c r="B24" s="16"/>
      <c r="C24" s="17"/>
      <c r="D24" s="113" t="s">
        <v>34</v>
      </c>
      <c r="E24" s="17"/>
      <c r="F24" s="18"/>
    </row>
    <row r="25" spans="1:6" ht="19.9" customHeight="1" x14ac:dyDescent="0.15">
      <c r="A25" s="220"/>
      <c r="B25" s="16"/>
      <c r="C25" s="17"/>
      <c r="D25" s="113" t="s">
        <v>35</v>
      </c>
      <c r="E25" s="17">
        <v>114.56</v>
      </c>
      <c r="F25" s="18"/>
    </row>
    <row r="26" spans="1:6" ht="19.9" customHeight="1" x14ac:dyDescent="0.15">
      <c r="A26" s="220"/>
      <c r="B26" s="16"/>
      <c r="C26" s="17"/>
      <c r="D26" s="113" t="s">
        <v>36</v>
      </c>
      <c r="E26" s="17"/>
      <c r="F26" s="18"/>
    </row>
    <row r="27" spans="1:6" ht="19.9" customHeight="1" x14ac:dyDescent="0.15">
      <c r="A27" s="220"/>
      <c r="B27" s="16"/>
      <c r="C27" s="17"/>
      <c r="D27" s="113" t="s">
        <v>37</v>
      </c>
      <c r="E27" s="17"/>
      <c r="F27" s="18"/>
    </row>
    <row r="28" spans="1:6" ht="19.9" customHeight="1" x14ac:dyDescent="0.15">
      <c r="A28" s="220"/>
      <c r="B28" s="16"/>
      <c r="C28" s="17"/>
      <c r="D28" s="113" t="s">
        <v>38</v>
      </c>
      <c r="E28" s="17"/>
      <c r="F28" s="18"/>
    </row>
    <row r="29" spans="1:6" ht="19.9" customHeight="1" x14ac:dyDescent="0.15">
      <c r="A29" s="220"/>
      <c r="B29" s="16"/>
      <c r="C29" s="17"/>
      <c r="D29" s="113" t="s">
        <v>39</v>
      </c>
      <c r="E29" s="17"/>
      <c r="F29" s="18"/>
    </row>
    <row r="30" spans="1:6" ht="19.9" customHeight="1" x14ac:dyDescent="0.15">
      <c r="A30" s="220"/>
      <c r="B30" s="16"/>
      <c r="C30" s="17"/>
      <c r="D30" s="113" t="s">
        <v>40</v>
      </c>
      <c r="E30" s="17"/>
      <c r="F30" s="18"/>
    </row>
    <row r="31" spans="1:6" ht="19.9" customHeight="1" x14ac:dyDescent="0.15">
      <c r="A31" s="220"/>
      <c r="B31" s="16"/>
      <c r="C31" s="17"/>
      <c r="D31" s="113" t="s">
        <v>41</v>
      </c>
      <c r="E31" s="17"/>
      <c r="F31" s="18"/>
    </row>
    <row r="32" spans="1:6" ht="19.9" customHeight="1" x14ac:dyDescent="0.15">
      <c r="A32" s="220"/>
      <c r="B32" s="16"/>
      <c r="C32" s="17"/>
      <c r="D32" s="113" t="s">
        <v>42</v>
      </c>
      <c r="E32" s="17"/>
      <c r="F32" s="18"/>
    </row>
    <row r="33" spans="1:6" ht="19.9" customHeight="1" x14ac:dyDescent="0.15">
      <c r="A33" s="220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2779.75</v>
      </c>
      <c r="D34" s="111" t="s">
        <v>45</v>
      </c>
      <c r="E34" s="21">
        <v>2779.75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2779.75</v>
      </c>
      <c r="D36" s="27" t="s">
        <v>48</v>
      </c>
      <c r="E36" s="21">
        <v>2779.75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view="pageBreakPreview" zoomScale="100" topLeftCell="D1" workbookViewId="0">
      <selection activeCell="C16" activeCellId="0" sqref="C16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221" t="s">
        <v>50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222" t="s">
        <v>8</v>
      </c>
      <c r="C4" s="222"/>
      <c r="D4" s="222" t="s">
        <v>51</v>
      </c>
      <c r="E4" s="222" t="s">
        <v>52</v>
      </c>
      <c r="F4" s="222" t="s">
        <v>53</v>
      </c>
      <c r="G4" s="222" t="s">
        <v>54</v>
      </c>
      <c r="H4" s="222" t="s">
        <v>55</v>
      </c>
      <c r="I4" s="222" t="s">
        <v>56</v>
      </c>
      <c r="J4" s="222" t="s">
        <v>57</v>
      </c>
      <c r="K4" s="222" t="s">
        <v>58</v>
      </c>
      <c r="L4" s="222" t="s">
        <v>59</v>
      </c>
      <c r="M4" s="222" t="s">
        <v>60</v>
      </c>
      <c r="N4" s="222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4" ht="19.9" customHeight="1" x14ac:dyDescent="0.15">
      <c r="A6" s="19"/>
      <c r="B6" s="41"/>
      <c r="C6" s="41" t="s">
        <v>64</v>
      </c>
      <c r="D6" s="42">
        <f>D7</f>
        <v>2779.75</v>
      </c>
      <c r="E6" s="42"/>
      <c r="F6" s="42">
        <f>F7</f>
        <v>2779.75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f>D8</f>
        <v>2779.75</v>
      </c>
      <c r="E7" s="44"/>
      <c r="F7" s="44">
        <f>F8</f>
        <v>2779.75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2779.75</v>
      </c>
      <c r="E8" s="45"/>
      <c r="F8" s="44">
        <v>2779.75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7"/>
  <sheetViews>
    <sheetView view="pageBreakPreview" zoomScale="100" topLeftCell="A1" workbookViewId="0">
      <selection activeCell="F24" activeCellId="0" sqref="F24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3"/>
      <c r="C1" s="223"/>
      <c r="D1" s="223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221" t="s">
        <v>68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224"/>
      <c r="E3" s="224"/>
      <c r="F3" s="224"/>
      <c r="G3" s="36"/>
      <c r="H3" s="36"/>
      <c r="I3" s="38" t="s">
        <v>5</v>
      </c>
      <c r="J3" s="49"/>
    </row>
    <row r="4" spans="1:10" ht="21.35" customHeight="1" x14ac:dyDescent="0.15">
      <c r="A4" s="15"/>
      <c r="B4" s="225" t="s">
        <v>8</v>
      </c>
      <c r="C4" s="225"/>
      <c r="D4" s="225"/>
      <c r="E4" s="225"/>
      <c r="F4" s="225"/>
      <c r="G4" s="225" t="s">
        <v>51</v>
      </c>
      <c r="H4" s="225" t="s">
        <v>69</v>
      </c>
      <c r="I4" s="225" t="s">
        <v>70</v>
      </c>
      <c r="J4" s="51"/>
    </row>
    <row r="5" spans="1:10" ht="21.35" customHeight="1" x14ac:dyDescent="0.15">
      <c r="A5" s="39"/>
      <c r="B5" s="225" t="s">
        <v>71</v>
      </c>
      <c r="C5" s="225"/>
      <c r="D5" s="225"/>
      <c r="E5" s="225" t="s">
        <v>62</v>
      </c>
      <c r="F5" s="225" t="s">
        <v>63</v>
      </c>
      <c r="G5" s="225"/>
      <c r="H5" s="225"/>
      <c r="I5" s="225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25"/>
      <c r="F6" s="225"/>
      <c r="G6" s="225"/>
      <c r="H6" s="225"/>
      <c r="I6" s="2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2779.74999999999</v>
      </c>
      <c r="H7" s="42">
        <f>H8</f>
        <v>2172.75</v>
      </c>
      <c r="I7" s="42">
        <f>I8</f>
        <v>607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</f>
        <v>2779.74999999999</v>
      </c>
      <c r="H8" s="44">
        <f>H9</f>
        <v>2172.75</v>
      </c>
      <c r="I8" s="44">
        <f>I9</f>
        <v>607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f>SUM(G10:G16)</f>
        <v>2779.74999999999</v>
      </c>
      <c r="H9" s="44">
        <f>SUM(H10:H16)</f>
        <v>2172.75</v>
      </c>
      <c r="I9" s="44">
        <f>SUM(I10:I16)</f>
        <v>607</v>
      </c>
      <c r="J9" s="51"/>
    </row>
    <row r="10" spans="1:10" ht="19.9" customHeight="1" x14ac:dyDescent="0.15">
      <c r="A10" s="226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f>H10+I10</f>
        <v>2168.58</v>
      </c>
      <c r="H10" s="45">
        <v>1735.58</v>
      </c>
      <c r="I10" s="45">
        <v>433</v>
      </c>
      <c r="J10" s="18"/>
    </row>
    <row r="11" spans="1:10" ht="19.9" customHeight="1" x14ac:dyDescent="0.15">
      <c r="A11" s="226"/>
      <c r="B11" s="43" t="s">
        <v>75</v>
      </c>
      <c r="C11" s="43" t="s">
        <v>76</v>
      </c>
      <c r="D11" s="43" t="s">
        <v>79</v>
      </c>
      <c r="E11" s="43" t="s">
        <v>65</v>
      </c>
      <c r="F11" s="114" t="s">
        <v>80</v>
      </c>
      <c r="G11" s="44">
        <v>174</v>
      </c>
      <c r="H11" s="45"/>
      <c r="I11" s="45">
        <v>174</v>
      </c>
      <c r="J11" s="18"/>
    </row>
    <row r="12" spans="1:10" ht="19.9" customHeight="1" x14ac:dyDescent="0.15">
      <c r="A12" s="226"/>
      <c r="B12" s="43" t="s">
        <v>81</v>
      </c>
      <c r="C12" s="43" t="s">
        <v>82</v>
      </c>
      <c r="D12" s="43" t="s">
        <v>82</v>
      </c>
      <c r="E12" s="43" t="s">
        <v>65</v>
      </c>
      <c r="F12" s="114" t="s">
        <v>83</v>
      </c>
      <c r="G12" s="44">
        <v>156.46</v>
      </c>
      <c r="H12" s="45">
        <v>156.46</v>
      </c>
      <c r="I12" s="45"/>
      <c r="J12" s="18"/>
    </row>
    <row r="13" spans="1:10" ht="19.9" customHeight="1" x14ac:dyDescent="0.15">
      <c r="A13" s="226"/>
      <c r="B13" s="43" t="s">
        <v>81</v>
      </c>
      <c r="C13" s="43" t="s">
        <v>82</v>
      </c>
      <c r="D13" s="43" t="s">
        <v>84</v>
      </c>
      <c r="E13" s="43" t="s">
        <v>65</v>
      </c>
      <c r="F13" s="114" t="s">
        <v>85</v>
      </c>
      <c r="G13" s="44">
        <v>78.23</v>
      </c>
      <c r="H13" s="45">
        <v>78.23</v>
      </c>
      <c r="I13" s="45"/>
      <c r="J13" s="18"/>
    </row>
    <row r="14" spans="1:10" ht="19.9" customHeight="1" x14ac:dyDescent="0.15">
      <c r="A14" s="226"/>
      <c r="B14" s="43" t="s">
        <v>86</v>
      </c>
      <c r="C14" s="43" t="s">
        <v>87</v>
      </c>
      <c r="D14" s="43" t="s">
        <v>77</v>
      </c>
      <c r="E14" s="43" t="s">
        <v>65</v>
      </c>
      <c r="F14" s="114" t="s">
        <v>88</v>
      </c>
      <c r="G14" s="44">
        <v>68.45</v>
      </c>
      <c r="H14" s="45">
        <v>68.45</v>
      </c>
      <c r="I14" s="45"/>
      <c r="J14" s="18"/>
    </row>
    <row r="15" spans="1:10" ht="19.9" customHeight="1" x14ac:dyDescent="0.15">
      <c r="A15" s="226"/>
      <c r="B15" s="43" t="s">
        <v>86</v>
      </c>
      <c r="C15" s="43" t="s">
        <v>87</v>
      </c>
      <c r="D15" s="43" t="s">
        <v>89</v>
      </c>
      <c r="E15" s="43" t="s">
        <v>65</v>
      </c>
      <c r="F15" s="114" t="s">
        <v>90</v>
      </c>
      <c r="G15" s="44">
        <v>19.47</v>
      </c>
      <c r="H15" s="45">
        <v>19.47</v>
      </c>
      <c r="I15" s="45"/>
      <c r="J15" s="18"/>
    </row>
    <row r="16" spans="1:10" ht="19.9" customHeight="1" x14ac:dyDescent="0.15">
      <c r="A16" s="226"/>
      <c r="B16" s="43" t="s">
        <v>91</v>
      </c>
      <c r="C16" s="43" t="s">
        <v>79</v>
      </c>
      <c r="D16" s="43" t="s">
        <v>77</v>
      </c>
      <c r="E16" s="43" t="s">
        <v>65</v>
      </c>
      <c r="F16" s="114" t="s">
        <v>92</v>
      </c>
      <c r="G16" s="44">
        <v>114.56</v>
      </c>
      <c r="H16" s="45">
        <v>114.56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view="pageBreakPreview" zoomScale="100" topLeftCell="A4" workbookViewId="0">
      <selection activeCell="C21" activeCellId="0" sqref="C2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218" t="s">
        <v>94</v>
      </c>
      <c r="C2" s="218"/>
      <c r="D2" s="218"/>
      <c r="E2" s="218"/>
      <c r="F2" s="218"/>
      <c r="G2" s="218"/>
      <c r="H2" s="218"/>
      <c r="I2" s="8"/>
    </row>
    <row r="3" spans="1:9" ht="17.05" customHeight="1" x14ac:dyDescent="0.15">
      <c r="A3" s="9"/>
      <c r="B3" s="224" t="s">
        <v>4</v>
      </c>
      <c r="C3" s="224"/>
      <c r="D3" s="12"/>
      <c r="H3" s="13" t="s">
        <v>5</v>
      </c>
      <c r="I3" s="8"/>
    </row>
    <row r="4" spans="1:9" ht="21.35" customHeight="1" x14ac:dyDescent="0.15">
      <c r="A4" s="9"/>
      <c r="B4" s="219" t="s">
        <v>6</v>
      </c>
      <c r="C4" s="219"/>
      <c r="D4" s="219" t="s">
        <v>7</v>
      </c>
      <c r="E4" s="219"/>
      <c r="F4" s="219"/>
      <c r="G4" s="219"/>
      <c r="H4" s="219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2779.75</v>
      </c>
      <c r="D6" s="24" t="s">
        <v>99</v>
      </c>
      <c r="E6" s="17">
        <f>E7+E14+E16+E26</f>
        <v>2779.74999999999</v>
      </c>
      <c r="F6" s="17">
        <f>F7+F14+F16+F26</f>
        <v>2779.74999999999</v>
      </c>
      <c r="G6" s="17"/>
      <c r="H6" s="17"/>
      <c r="I6" s="18"/>
    </row>
    <row r="7" spans="1:9" ht="19.9" customHeight="1" x14ac:dyDescent="0.15">
      <c r="A7" s="220"/>
      <c r="B7" s="113" t="s">
        <v>100</v>
      </c>
      <c r="C7" s="17">
        <v>2779.75</v>
      </c>
      <c r="D7" s="113" t="s">
        <v>101</v>
      </c>
      <c r="E7" s="17">
        <v>2342.58</v>
      </c>
      <c r="F7" s="17">
        <v>2342.58</v>
      </c>
      <c r="G7" s="17"/>
      <c r="H7" s="17"/>
      <c r="I7" s="18"/>
    </row>
    <row r="8" spans="1:9" ht="19.9" customHeight="1" x14ac:dyDescent="0.15">
      <c r="A8" s="220"/>
      <c r="B8" s="113" t="s">
        <v>102</v>
      </c>
      <c r="C8" s="17"/>
      <c r="D8" s="113" t="s">
        <v>103</v>
      </c>
      <c r="E8" s="17"/>
      <c r="F8" s="17"/>
      <c r="G8" s="17"/>
      <c r="H8" s="17"/>
      <c r="I8" s="18"/>
    </row>
    <row r="9" spans="1:9" ht="19.9" customHeight="1" x14ac:dyDescent="0.15">
      <c r="A9" s="220"/>
      <c r="B9" s="113" t="s">
        <v>104</v>
      </c>
      <c r="C9" s="17"/>
      <c r="D9" s="113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13" t="s">
        <v>107</v>
      </c>
      <c r="E10" s="17"/>
      <c r="F10" s="17"/>
      <c r="G10" s="17"/>
      <c r="H10" s="17"/>
      <c r="I10" s="18"/>
    </row>
    <row r="11" spans="1:9" ht="19.9" customHeight="1" x14ac:dyDescent="0.15">
      <c r="A11" s="220"/>
      <c r="B11" s="113" t="s">
        <v>100</v>
      </c>
      <c r="C11" s="17"/>
      <c r="D11" s="113" t="s">
        <v>108</v>
      </c>
      <c r="E11" s="17"/>
      <c r="F11" s="17"/>
      <c r="G11" s="17"/>
      <c r="H11" s="17"/>
      <c r="I11" s="18"/>
    </row>
    <row r="12" spans="1:9" ht="19.9" customHeight="1" x14ac:dyDescent="0.15">
      <c r="A12" s="220"/>
      <c r="B12" s="113" t="s">
        <v>102</v>
      </c>
      <c r="C12" s="17"/>
      <c r="D12" s="113" t="s">
        <v>109</v>
      </c>
      <c r="E12" s="17"/>
      <c r="F12" s="17"/>
      <c r="G12" s="17"/>
      <c r="H12" s="17"/>
      <c r="I12" s="18"/>
    </row>
    <row r="13" spans="1:9" ht="19.9" customHeight="1" x14ac:dyDescent="0.15">
      <c r="A13" s="220"/>
      <c r="B13" s="113" t="s">
        <v>104</v>
      </c>
      <c r="C13" s="17"/>
      <c r="D13" s="113" t="s">
        <v>110</v>
      </c>
      <c r="E13" s="17"/>
      <c r="F13" s="17"/>
      <c r="G13" s="17"/>
      <c r="H13" s="17"/>
      <c r="I13" s="18"/>
    </row>
    <row r="14" spans="1:9" ht="17.25" customHeight="1" x14ac:dyDescent="0.15">
      <c r="A14" s="220"/>
      <c r="B14" s="113" t="s">
        <v>111</v>
      </c>
      <c r="C14" s="17"/>
      <c r="D14" s="113" t="s">
        <v>112</v>
      </c>
      <c r="E14" s="17">
        <v>234.68</v>
      </c>
      <c r="F14" s="17">
        <v>234.68</v>
      </c>
      <c r="G14" s="17"/>
      <c r="H14" s="17"/>
      <c r="I14" s="18"/>
    </row>
    <row r="15" spans="1:9" ht="17.25" customHeight="1" x14ac:dyDescent="0.15">
      <c r="A15" s="220"/>
      <c r="B15" s="113" t="s">
        <v>111</v>
      </c>
      <c r="C15" s="17"/>
      <c r="D15" s="113" t="s">
        <v>113</v>
      </c>
      <c r="E15" s="17"/>
      <c r="F15" s="17"/>
      <c r="G15" s="17"/>
      <c r="H15" s="17"/>
      <c r="I15" s="18"/>
    </row>
    <row r="16" spans="1:9" ht="17.25" customHeight="1" x14ac:dyDescent="0.15">
      <c r="A16" s="220"/>
      <c r="B16" s="113" t="s">
        <v>111</v>
      </c>
      <c r="C16" s="17"/>
      <c r="D16" s="113" t="s">
        <v>114</v>
      </c>
      <c r="E16" s="17">
        <v>87.93</v>
      </c>
      <c r="F16" s="17">
        <v>87.93</v>
      </c>
      <c r="G16" s="17"/>
      <c r="H16" s="17"/>
      <c r="I16" s="18"/>
    </row>
    <row r="17" spans="1:9" ht="17.25" customHeight="1" x14ac:dyDescent="0.15">
      <c r="A17" s="220"/>
      <c r="B17" s="113" t="s">
        <v>111</v>
      </c>
      <c r="C17" s="17"/>
      <c r="D17" s="113" t="s">
        <v>115</v>
      </c>
      <c r="E17" s="17"/>
      <c r="F17" s="17"/>
      <c r="G17" s="17"/>
      <c r="H17" s="17"/>
      <c r="I17" s="18"/>
    </row>
    <row r="18" spans="1:9" ht="17.25" customHeight="1" x14ac:dyDescent="0.15">
      <c r="A18" s="220"/>
      <c r="B18" s="113" t="s">
        <v>111</v>
      </c>
      <c r="C18" s="17"/>
      <c r="D18" s="113" t="s">
        <v>116</v>
      </c>
      <c r="E18" s="17"/>
      <c r="F18" s="17"/>
      <c r="G18" s="17"/>
      <c r="H18" s="17"/>
      <c r="I18" s="18"/>
    </row>
    <row r="19" spans="1:9" ht="17.25" customHeight="1" x14ac:dyDescent="0.15">
      <c r="A19" s="220"/>
      <c r="B19" s="113" t="s">
        <v>111</v>
      </c>
      <c r="C19" s="17"/>
      <c r="D19" s="113" t="s">
        <v>117</v>
      </c>
      <c r="E19" s="17"/>
      <c r="F19" s="17"/>
      <c r="G19" s="17"/>
      <c r="H19" s="17"/>
      <c r="I19" s="18"/>
    </row>
    <row r="20" spans="1:9" ht="17.25" customHeight="1" x14ac:dyDescent="0.15">
      <c r="A20" s="220"/>
      <c r="B20" s="113" t="s">
        <v>111</v>
      </c>
      <c r="C20" s="17"/>
      <c r="D20" s="113" t="s">
        <v>118</v>
      </c>
      <c r="E20" s="17"/>
      <c r="F20" s="17"/>
      <c r="G20" s="17"/>
      <c r="H20" s="17"/>
      <c r="I20" s="18"/>
    </row>
    <row r="21" spans="1:9" ht="17.25" customHeight="1" x14ac:dyDescent="0.15">
      <c r="A21" s="220"/>
      <c r="B21" s="113" t="s">
        <v>111</v>
      </c>
      <c r="C21" s="17"/>
      <c r="D21" s="113" t="s">
        <v>119</v>
      </c>
      <c r="E21" s="17"/>
      <c r="F21" s="17"/>
      <c r="G21" s="17"/>
      <c r="H21" s="17"/>
      <c r="I21" s="18"/>
    </row>
    <row r="22" spans="1:9" ht="17.25" customHeight="1" x14ac:dyDescent="0.15">
      <c r="A22" s="220"/>
      <c r="B22" s="113" t="s">
        <v>111</v>
      </c>
      <c r="C22" s="17"/>
      <c r="D22" s="113" t="s">
        <v>120</v>
      </c>
      <c r="E22" s="17"/>
      <c r="F22" s="17"/>
      <c r="G22" s="17"/>
      <c r="H22" s="17"/>
      <c r="I22" s="18"/>
    </row>
    <row r="23" spans="1:9" ht="17.25" customHeight="1" x14ac:dyDescent="0.15">
      <c r="A23" s="220"/>
      <c r="B23" s="113" t="s">
        <v>111</v>
      </c>
      <c r="C23" s="17"/>
      <c r="D23" s="113" t="s">
        <v>121</v>
      </c>
      <c r="E23" s="17"/>
      <c r="F23" s="17"/>
      <c r="G23" s="17"/>
      <c r="H23" s="17"/>
      <c r="I23" s="18"/>
    </row>
    <row r="24" spans="1:9" ht="17.25" customHeight="1" x14ac:dyDescent="0.15">
      <c r="A24" s="220"/>
      <c r="B24" s="113" t="s">
        <v>111</v>
      </c>
      <c r="C24" s="17"/>
      <c r="D24" s="113" t="s">
        <v>122</v>
      </c>
      <c r="E24" s="17"/>
      <c r="F24" s="17"/>
      <c r="G24" s="17"/>
      <c r="H24" s="17"/>
      <c r="I24" s="18"/>
    </row>
    <row r="25" spans="1:9" ht="17.25" customHeight="1" x14ac:dyDescent="0.15">
      <c r="A25" s="220"/>
      <c r="B25" s="113" t="s">
        <v>111</v>
      </c>
      <c r="C25" s="17"/>
      <c r="D25" s="113" t="s">
        <v>123</v>
      </c>
      <c r="E25" s="17"/>
      <c r="F25" s="17"/>
      <c r="G25" s="17"/>
      <c r="H25" s="17"/>
      <c r="I25" s="18"/>
    </row>
    <row r="26" spans="1:9" ht="17.25" customHeight="1" x14ac:dyDescent="0.15">
      <c r="A26" s="220"/>
      <c r="B26" s="113" t="s">
        <v>111</v>
      </c>
      <c r="C26" s="17"/>
      <c r="D26" s="113" t="s">
        <v>124</v>
      </c>
      <c r="E26" s="17">
        <v>114.56</v>
      </c>
      <c r="F26" s="17">
        <v>114.56</v>
      </c>
      <c r="G26" s="17"/>
      <c r="H26" s="17"/>
      <c r="I26" s="18"/>
    </row>
    <row r="27" spans="1:9" ht="17.25" customHeight="1" x14ac:dyDescent="0.15">
      <c r="A27" s="220"/>
      <c r="B27" s="113" t="s">
        <v>111</v>
      </c>
      <c r="C27" s="17"/>
      <c r="D27" s="113" t="s">
        <v>125</v>
      </c>
      <c r="E27" s="17"/>
      <c r="F27" s="17"/>
      <c r="G27" s="17"/>
      <c r="H27" s="17"/>
      <c r="I27" s="18"/>
    </row>
    <row r="28" spans="1:9" ht="17.25" customHeight="1" x14ac:dyDescent="0.15">
      <c r="A28" s="220"/>
      <c r="B28" s="113" t="s">
        <v>111</v>
      </c>
      <c r="C28" s="17"/>
      <c r="D28" s="113" t="s">
        <v>126</v>
      </c>
      <c r="E28" s="17"/>
      <c r="F28" s="17"/>
      <c r="G28" s="17"/>
      <c r="H28" s="17"/>
      <c r="I28" s="18"/>
    </row>
    <row r="29" spans="1:9" ht="17.25" customHeight="1" x14ac:dyDescent="0.15">
      <c r="A29" s="220"/>
      <c r="B29" s="113" t="s">
        <v>111</v>
      </c>
      <c r="C29" s="17"/>
      <c r="D29" s="113" t="s">
        <v>127</v>
      </c>
      <c r="E29" s="17"/>
      <c r="F29" s="17"/>
      <c r="G29" s="17"/>
      <c r="H29" s="17"/>
      <c r="I29" s="18"/>
    </row>
    <row r="30" spans="1:9" ht="17.25" customHeight="1" x14ac:dyDescent="0.15">
      <c r="A30" s="220"/>
      <c r="B30" s="113" t="s">
        <v>111</v>
      </c>
      <c r="C30" s="17"/>
      <c r="D30" s="113" t="s">
        <v>128</v>
      </c>
      <c r="E30" s="17"/>
      <c r="F30" s="17"/>
      <c r="G30" s="17"/>
      <c r="H30" s="17"/>
      <c r="I30" s="18"/>
    </row>
    <row r="31" spans="1:9" ht="17.25" customHeight="1" x14ac:dyDescent="0.15">
      <c r="A31" s="220"/>
      <c r="B31" s="113" t="s">
        <v>111</v>
      </c>
      <c r="C31" s="17"/>
      <c r="D31" s="113" t="s">
        <v>129</v>
      </c>
      <c r="E31" s="17"/>
      <c r="F31" s="17"/>
      <c r="G31" s="17"/>
      <c r="H31" s="17"/>
      <c r="I31" s="18"/>
    </row>
    <row r="32" spans="1:9" ht="17.25" customHeight="1" x14ac:dyDescent="0.15">
      <c r="A32" s="220"/>
      <c r="B32" s="113" t="s">
        <v>111</v>
      </c>
      <c r="C32" s="17"/>
      <c r="D32" s="113" t="s">
        <v>130</v>
      </c>
      <c r="E32" s="17"/>
      <c r="F32" s="17"/>
      <c r="G32" s="17"/>
      <c r="H32" s="17"/>
      <c r="I32" s="18"/>
    </row>
    <row r="33" spans="1:9" ht="17.25" customHeight="1" x14ac:dyDescent="0.15">
      <c r="A33" s="220"/>
      <c r="B33" s="113" t="s">
        <v>111</v>
      </c>
      <c r="C33" s="17"/>
      <c r="D33" s="113" t="s">
        <v>131</v>
      </c>
      <c r="E33" s="17"/>
      <c r="F33" s="17"/>
      <c r="G33" s="17"/>
      <c r="H33" s="17"/>
      <c r="I33" s="18"/>
    </row>
    <row r="34" spans="1:9" ht="17.25" customHeight="1" x14ac:dyDescent="0.15">
      <c r="A34" s="220"/>
      <c r="B34" s="113" t="s">
        <v>111</v>
      </c>
      <c r="C34" s="17"/>
      <c r="D34" s="113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6" orientation="landscape" fitToHeight="0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6"/>
  <sheetViews>
    <sheetView view="pageBreakPreview" zoomScale="100" topLeftCell="A22" workbookViewId="0">
      <selection activeCell="A49" activeCellId="0" sqref="A49:XFD49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223"/>
      <c r="C1" s="2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221" t="s">
        <v>134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57"/>
    </row>
    <row r="3" spans="1:40" ht="17.05" customHeight="1" x14ac:dyDescent="0.15">
      <c r="A3" s="36"/>
      <c r="B3" s="224" t="s">
        <v>4</v>
      </c>
      <c r="C3" s="224"/>
      <c r="D3" s="224"/>
      <c r="E3" s="2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27" t="s">
        <v>5</v>
      </c>
      <c r="AM3" s="227"/>
      <c r="AN3" s="60"/>
    </row>
    <row r="4" spans="1:40" ht="21.35" customHeight="1" x14ac:dyDescent="0.15">
      <c r="A4" s="15"/>
      <c r="B4" s="219" t="s">
        <v>8</v>
      </c>
      <c r="C4" s="219"/>
      <c r="D4" s="219"/>
      <c r="E4" s="219"/>
      <c r="F4" s="219" t="s">
        <v>135</v>
      </c>
      <c r="G4" s="219" t="s">
        <v>136</v>
      </c>
      <c r="H4" s="219"/>
      <c r="I4" s="219"/>
      <c r="J4" s="219"/>
      <c r="K4" s="219"/>
      <c r="L4" s="219"/>
      <c r="M4" s="219"/>
      <c r="N4" s="219"/>
      <c r="O4" s="219"/>
      <c r="P4" s="219"/>
      <c r="Q4" s="219" t="s">
        <v>137</v>
      </c>
      <c r="R4" s="219"/>
      <c r="S4" s="219"/>
      <c r="T4" s="219"/>
      <c r="U4" s="219"/>
      <c r="V4" s="219"/>
      <c r="W4" s="219"/>
      <c r="X4" s="219"/>
      <c r="Y4" s="219"/>
      <c r="Z4" s="219"/>
      <c r="AA4" s="219" t="s">
        <v>138</v>
      </c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8"/>
    </row>
    <row r="5" spans="1:40" ht="21.35" customHeight="1" x14ac:dyDescent="0.15">
      <c r="A5" s="15"/>
      <c r="B5" s="219" t="s">
        <v>71</v>
      </c>
      <c r="C5" s="219"/>
      <c r="D5" s="219" t="s">
        <v>62</v>
      </c>
      <c r="E5" s="219" t="s">
        <v>63</v>
      </c>
      <c r="F5" s="219"/>
      <c r="G5" s="219" t="s">
        <v>51</v>
      </c>
      <c r="H5" s="219" t="s">
        <v>139</v>
      </c>
      <c r="I5" s="219"/>
      <c r="J5" s="219"/>
      <c r="K5" s="219" t="s">
        <v>140</v>
      </c>
      <c r="L5" s="219"/>
      <c r="M5" s="219"/>
      <c r="N5" s="219" t="s">
        <v>141</v>
      </c>
      <c r="O5" s="219"/>
      <c r="P5" s="219"/>
      <c r="Q5" s="219" t="s">
        <v>51</v>
      </c>
      <c r="R5" s="219" t="s">
        <v>139</v>
      </c>
      <c r="S5" s="219"/>
      <c r="T5" s="219"/>
      <c r="U5" s="219" t="s">
        <v>140</v>
      </c>
      <c r="V5" s="219"/>
      <c r="W5" s="219"/>
      <c r="X5" s="219" t="s">
        <v>141</v>
      </c>
      <c r="Y5" s="219"/>
      <c r="Z5" s="219"/>
      <c r="AA5" s="219" t="s">
        <v>51</v>
      </c>
      <c r="AB5" s="219" t="s">
        <v>139</v>
      </c>
      <c r="AC5" s="219"/>
      <c r="AD5" s="219"/>
      <c r="AE5" s="219" t="s">
        <v>140</v>
      </c>
      <c r="AF5" s="219"/>
      <c r="AG5" s="219"/>
      <c r="AH5" s="219" t="s">
        <v>141</v>
      </c>
      <c r="AI5" s="219"/>
      <c r="AJ5" s="219"/>
      <c r="AK5" s="219" t="s">
        <v>142</v>
      </c>
      <c r="AL5" s="219"/>
      <c r="AM5" s="219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219"/>
      <c r="E6" s="219"/>
      <c r="F6" s="219"/>
      <c r="G6" s="219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219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219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f>F8</f>
        <v>2779.75</v>
      </c>
      <c r="G7" s="21">
        <f>G8</f>
        <v>2779.75</v>
      </c>
      <c r="H7" s="21">
        <f>H8</f>
        <v>2779.75</v>
      </c>
      <c r="I7" s="21">
        <f>I8</f>
        <v>2172.75</v>
      </c>
      <c r="J7" s="21">
        <f>J8</f>
        <v>607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f>F9</f>
        <v>2779.75</v>
      </c>
      <c r="G8" s="17">
        <f>G9</f>
        <v>2779.75</v>
      </c>
      <c r="H8" s="17">
        <f>H9</f>
        <v>2779.75</v>
      </c>
      <c r="I8" s="17">
        <f>I9</f>
        <v>2172.75</v>
      </c>
      <c r="J8" s="17">
        <f>J9</f>
        <v>607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144</v>
      </c>
      <c r="F9" s="17">
        <v>2779.75</v>
      </c>
      <c r="G9" s="17">
        <v>2779.75</v>
      </c>
      <c r="H9" s="17">
        <v>2779.75</v>
      </c>
      <c r="I9" s="17">
        <v>2172.75</v>
      </c>
      <c r="J9" s="17">
        <f>J10+J29+J49+J54</f>
        <v>607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145</v>
      </c>
      <c r="F10" s="17">
        <v>1548.31</v>
      </c>
      <c r="G10" s="17">
        <v>1548.31</v>
      </c>
      <c r="H10" s="17">
        <v>1548.31</v>
      </c>
      <c r="I10" s="17">
        <f>I11+I12+I16+I19+I20+I21+I22+I23+I26+I27</f>
        <v>1548.31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15" t="s">
        <v>77</v>
      </c>
      <c r="D11" s="24" t="s">
        <v>65</v>
      </c>
      <c r="E11" s="113" t="s">
        <v>147</v>
      </c>
      <c r="F11" s="17">
        <v>300.98</v>
      </c>
      <c r="G11" s="17">
        <v>300.98</v>
      </c>
      <c r="H11" s="17">
        <v>300.98</v>
      </c>
      <c r="I11" s="17">
        <v>300.98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15" t="s">
        <v>79</v>
      </c>
      <c r="D12" s="24" t="s">
        <v>65</v>
      </c>
      <c r="E12" s="113" t="s">
        <v>148</v>
      </c>
      <c r="F12" s="17">
        <v>361.98</v>
      </c>
      <c r="G12" s="17">
        <v>361.98</v>
      </c>
      <c r="H12" s="17">
        <v>361.98</v>
      </c>
      <c r="I12" s="17">
        <v>361.98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220"/>
      <c r="B13" s="115" t="s">
        <v>146</v>
      </c>
      <c r="C13" s="115" t="s">
        <v>79</v>
      </c>
      <c r="D13" s="24" t="s">
        <v>65</v>
      </c>
      <c r="E13" s="113" t="s">
        <v>149</v>
      </c>
      <c r="F13" s="17">
        <v>96.68</v>
      </c>
      <c r="G13" s="17">
        <v>96.68</v>
      </c>
      <c r="H13" s="17">
        <v>96.68</v>
      </c>
      <c r="I13" s="17">
        <v>96.68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220"/>
      <c r="B14" s="115" t="s">
        <v>146</v>
      </c>
      <c r="C14" s="115" t="s">
        <v>79</v>
      </c>
      <c r="D14" s="24" t="s">
        <v>65</v>
      </c>
      <c r="E14" s="113" t="s">
        <v>150</v>
      </c>
      <c r="F14" s="17">
        <v>35.54</v>
      </c>
      <c r="G14" s="17">
        <v>35.54</v>
      </c>
      <c r="H14" s="17">
        <v>35.54</v>
      </c>
      <c r="I14" s="17">
        <v>35.54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220"/>
      <c r="B15" s="115" t="s">
        <v>146</v>
      </c>
      <c r="C15" s="115" t="s">
        <v>79</v>
      </c>
      <c r="D15" s="24" t="s">
        <v>65</v>
      </c>
      <c r="E15" s="113" t="s">
        <v>151</v>
      </c>
      <c r="F15" s="17">
        <v>229.75</v>
      </c>
      <c r="G15" s="17">
        <v>229.75</v>
      </c>
      <c r="H15" s="17">
        <v>229.75</v>
      </c>
      <c r="I15" s="17">
        <v>229.75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146</v>
      </c>
      <c r="C16" s="115" t="s">
        <v>89</v>
      </c>
      <c r="D16" s="24" t="s">
        <v>65</v>
      </c>
      <c r="E16" s="113" t="s">
        <v>152</v>
      </c>
      <c r="F16" s="17">
        <v>319.76</v>
      </c>
      <c r="G16" s="17">
        <v>319.76</v>
      </c>
      <c r="H16" s="17">
        <v>319.76</v>
      </c>
      <c r="I16" s="17">
        <v>319.76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220"/>
      <c r="B17" s="115" t="s">
        <v>146</v>
      </c>
      <c r="C17" s="115" t="s">
        <v>89</v>
      </c>
      <c r="D17" s="24" t="s">
        <v>65</v>
      </c>
      <c r="E17" s="113" t="s">
        <v>153</v>
      </c>
      <c r="F17" s="17">
        <v>25.08</v>
      </c>
      <c r="G17" s="17">
        <v>25.08</v>
      </c>
      <c r="H17" s="17">
        <v>25.08</v>
      </c>
      <c r="I17" s="17">
        <v>25.08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220"/>
      <c r="B18" s="115" t="s">
        <v>146</v>
      </c>
      <c r="C18" s="115" t="s">
        <v>89</v>
      </c>
      <c r="D18" s="24" t="s">
        <v>65</v>
      </c>
      <c r="E18" s="113" t="s">
        <v>154</v>
      </c>
      <c r="F18" s="17">
        <v>294.67</v>
      </c>
      <c r="G18" s="17">
        <v>294.67</v>
      </c>
      <c r="H18" s="17">
        <v>294.67</v>
      </c>
      <c r="I18" s="17">
        <v>294.67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15" t="s">
        <v>155</v>
      </c>
      <c r="D19" s="24" t="s">
        <v>65</v>
      </c>
      <c r="E19" s="113" t="s">
        <v>156</v>
      </c>
      <c r="F19" s="17">
        <v>156.46</v>
      </c>
      <c r="G19" s="17">
        <v>156.46</v>
      </c>
      <c r="H19" s="17">
        <v>156.46</v>
      </c>
      <c r="I19" s="17">
        <v>156.46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15" t="s">
        <v>157</v>
      </c>
      <c r="D20" s="24" t="s">
        <v>65</v>
      </c>
      <c r="E20" s="113" t="s">
        <v>158</v>
      </c>
      <c r="F20" s="17">
        <v>78.23</v>
      </c>
      <c r="G20" s="17">
        <v>78.23</v>
      </c>
      <c r="H20" s="17">
        <v>78.23</v>
      </c>
      <c r="I20" s="17">
        <v>78.23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146</v>
      </c>
      <c r="C21" s="115" t="s">
        <v>159</v>
      </c>
      <c r="D21" s="24" t="s">
        <v>65</v>
      </c>
      <c r="E21" s="113" t="s">
        <v>160</v>
      </c>
      <c r="F21" s="17">
        <v>68.45</v>
      </c>
      <c r="G21" s="17">
        <v>68.45</v>
      </c>
      <c r="H21" s="17">
        <v>68.45</v>
      </c>
      <c r="I21" s="17">
        <v>68.45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146</v>
      </c>
      <c r="C22" s="115" t="s">
        <v>87</v>
      </c>
      <c r="D22" s="24" t="s">
        <v>65</v>
      </c>
      <c r="E22" s="113" t="s">
        <v>161</v>
      </c>
      <c r="F22" s="17">
        <v>19.47</v>
      </c>
      <c r="G22" s="17">
        <v>19.47</v>
      </c>
      <c r="H22" s="17">
        <v>19.47</v>
      </c>
      <c r="I22" s="17">
        <v>19.47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146</v>
      </c>
      <c r="C23" s="115" t="s">
        <v>162</v>
      </c>
      <c r="D23" s="24" t="s">
        <v>65</v>
      </c>
      <c r="E23" s="113" t="s">
        <v>163</v>
      </c>
      <c r="F23" s="17">
        <v>7.82</v>
      </c>
      <c r="G23" s="17">
        <v>7.82</v>
      </c>
      <c r="H23" s="17">
        <v>7.82</v>
      </c>
      <c r="I23" s="17">
        <v>7.82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220"/>
      <c r="B24" s="115" t="s">
        <v>146</v>
      </c>
      <c r="C24" s="115" t="s">
        <v>162</v>
      </c>
      <c r="D24" s="24" t="s">
        <v>65</v>
      </c>
      <c r="E24" s="113" t="s">
        <v>164</v>
      </c>
      <c r="F24" s="17">
        <v>5.87</v>
      </c>
      <c r="G24" s="17">
        <v>5.87</v>
      </c>
      <c r="H24" s="17">
        <v>5.87</v>
      </c>
      <c r="I24" s="17">
        <v>5.87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220"/>
      <c r="B25" s="115" t="s">
        <v>146</v>
      </c>
      <c r="C25" s="115" t="s">
        <v>162</v>
      </c>
      <c r="D25" s="24" t="s">
        <v>65</v>
      </c>
      <c r="E25" s="113" t="s">
        <v>165</v>
      </c>
      <c r="F25" s="17">
        <v>1.96</v>
      </c>
      <c r="G25" s="17">
        <v>1.96</v>
      </c>
      <c r="H25" s="17">
        <v>1.96</v>
      </c>
      <c r="I25" s="17">
        <v>1.96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146</v>
      </c>
      <c r="C26" s="115" t="s">
        <v>166</v>
      </c>
      <c r="D26" s="24" t="s">
        <v>65</v>
      </c>
      <c r="E26" s="113" t="s">
        <v>167</v>
      </c>
      <c r="F26" s="17">
        <v>114.56</v>
      </c>
      <c r="G26" s="17">
        <v>114.56</v>
      </c>
      <c r="H26" s="17">
        <v>114.56</v>
      </c>
      <c r="I26" s="17">
        <v>114.56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146</v>
      </c>
      <c r="C27" s="115" t="s">
        <v>168</v>
      </c>
      <c r="D27" s="24" t="s">
        <v>65</v>
      </c>
      <c r="E27" s="113" t="s">
        <v>169</v>
      </c>
      <c r="F27" s="17">
        <v>120.6</v>
      </c>
      <c r="G27" s="17">
        <v>120.6</v>
      </c>
      <c r="H27" s="17">
        <v>120.6</v>
      </c>
      <c r="I27" s="17">
        <v>120.6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5" t="s">
        <v>146</v>
      </c>
      <c r="C28" s="115" t="s">
        <v>168</v>
      </c>
      <c r="D28" s="24" t="s">
        <v>65</v>
      </c>
      <c r="E28" s="113" t="s">
        <v>170</v>
      </c>
      <c r="F28" s="17">
        <v>120.6</v>
      </c>
      <c r="G28" s="17">
        <v>120.6</v>
      </c>
      <c r="H28" s="17">
        <v>120.6</v>
      </c>
      <c r="I28" s="17">
        <v>120.6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171</v>
      </c>
      <c r="F29" s="17">
        <f>F30+F31+F32+F33+F34+F35+F36+F37+F38+F39+F40+F41+F44+F45</f>
        <v>1112.28</v>
      </c>
      <c r="G29" s="17">
        <f>G30+G31+G32+G33+G34+G35+G36+G37+G38+G39+G40+G41+G44+G45</f>
        <v>1112.28</v>
      </c>
      <c r="H29" s="17">
        <f>H30+H31+H32+H33+H34+H35+H36+H37+H38+H39+H40+H41+H44+H45</f>
        <v>1112.28</v>
      </c>
      <c r="I29" s="17">
        <v>535.3</v>
      </c>
      <c r="J29" s="17">
        <f>SUM(J30:J48)</f>
        <v>577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172</v>
      </c>
      <c r="C30" s="115" t="s">
        <v>77</v>
      </c>
      <c r="D30" s="24" t="s">
        <v>65</v>
      </c>
      <c r="E30" s="113" t="s">
        <v>173</v>
      </c>
      <c r="F30" s="17">
        <f>G30</f>
        <v>288.96</v>
      </c>
      <c r="G30" s="17">
        <f>H30</f>
        <v>288.96</v>
      </c>
      <c r="H30" s="17">
        <f>I30+J30</f>
        <v>288.96</v>
      </c>
      <c r="I30" s="17">
        <v>12.96</v>
      </c>
      <c r="J30" s="17">
        <v>276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172</v>
      </c>
      <c r="C31" s="115" t="s">
        <v>82</v>
      </c>
      <c r="D31" s="24" t="s">
        <v>65</v>
      </c>
      <c r="E31" s="113" t="s">
        <v>174</v>
      </c>
      <c r="F31" s="17">
        <v>1.94</v>
      </c>
      <c r="G31" s="17">
        <v>1.94</v>
      </c>
      <c r="H31" s="17">
        <v>1.94</v>
      </c>
      <c r="I31" s="17">
        <v>1.94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172</v>
      </c>
      <c r="C32" s="115" t="s">
        <v>84</v>
      </c>
      <c r="D32" s="24" t="s">
        <v>65</v>
      </c>
      <c r="E32" s="113" t="s">
        <v>175</v>
      </c>
      <c r="F32" s="17">
        <v>80</v>
      </c>
      <c r="G32" s="17">
        <v>80</v>
      </c>
      <c r="H32" s="17">
        <v>80</v>
      </c>
      <c r="I32" s="17"/>
      <c r="J32" s="17">
        <v>80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172</v>
      </c>
      <c r="C33" s="115" t="s">
        <v>176</v>
      </c>
      <c r="D33" s="24" t="s">
        <v>65</v>
      </c>
      <c r="E33" s="113" t="s">
        <v>177</v>
      </c>
      <c r="F33" s="17">
        <v>28.17</v>
      </c>
      <c r="G33" s="17">
        <v>28.17</v>
      </c>
      <c r="H33" s="17">
        <v>28.17</v>
      </c>
      <c r="I33" s="17">
        <v>28.17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172</v>
      </c>
      <c r="C34" s="115" t="s">
        <v>155</v>
      </c>
      <c r="D34" s="24" t="s">
        <v>65</v>
      </c>
      <c r="E34" s="113" t="s">
        <v>178</v>
      </c>
      <c r="F34" s="17">
        <v>2.59</v>
      </c>
      <c r="G34" s="17">
        <v>2.59</v>
      </c>
      <c r="H34" s="17">
        <v>2.59</v>
      </c>
      <c r="I34" s="17">
        <v>2.59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172</v>
      </c>
      <c r="C35" s="115" t="s">
        <v>87</v>
      </c>
      <c r="D35" s="24" t="s">
        <v>65</v>
      </c>
      <c r="E35" s="113" t="s">
        <v>179</v>
      </c>
      <c r="F35" s="17">
        <v>111.14</v>
      </c>
      <c r="G35" s="17">
        <v>111.14</v>
      </c>
      <c r="H35" s="17">
        <v>111.14</v>
      </c>
      <c r="I35" s="17">
        <v>111.14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172</v>
      </c>
      <c r="C36" s="115" t="s">
        <v>166</v>
      </c>
      <c r="D36" s="24" t="s">
        <v>65</v>
      </c>
      <c r="E36" s="113" t="s">
        <v>180</v>
      </c>
      <c r="F36" s="17">
        <v>139.72</v>
      </c>
      <c r="G36" s="17">
        <v>139.72</v>
      </c>
      <c r="H36" s="17">
        <v>139.72</v>
      </c>
      <c r="I36" s="17">
        <v>3.72</v>
      </c>
      <c r="J36" s="17">
        <v>136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172</v>
      </c>
      <c r="C37" s="115" t="s">
        <v>181</v>
      </c>
      <c r="D37" s="24" t="s">
        <v>65</v>
      </c>
      <c r="E37" s="113" t="s">
        <v>182</v>
      </c>
      <c r="F37" s="17">
        <v>70</v>
      </c>
      <c r="G37" s="17">
        <v>70</v>
      </c>
      <c r="H37" s="17">
        <v>70</v>
      </c>
      <c r="I37" s="17"/>
      <c r="J37" s="17">
        <v>70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172</v>
      </c>
      <c r="C38" s="115" t="s">
        <v>183</v>
      </c>
      <c r="D38" s="24" t="s">
        <v>65</v>
      </c>
      <c r="E38" s="113" t="s">
        <v>184</v>
      </c>
      <c r="F38" s="17">
        <f>G38</f>
        <v>12.89</v>
      </c>
      <c r="G38" s="17">
        <f>H38</f>
        <v>12.89</v>
      </c>
      <c r="H38" s="17">
        <f>I38</f>
        <v>12.89</v>
      </c>
      <c r="I38" s="17">
        <v>12.89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172</v>
      </c>
      <c r="C39" s="115" t="s">
        <v>185</v>
      </c>
      <c r="D39" s="24" t="s">
        <v>65</v>
      </c>
      <c r="E39" s="113" t="s">
        <v>186</v>
      </c>
      <c r="F39" s="17">
        <v>10.49</v>
      </c>
      <c r="G39" s="17">
        <v>10.49</v>
      </c>
      <c r="H39" s="17">
        <v>10.49</v>
      </c>
      <c r="I39" s="17">
        <v>10.49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172</v>
      </c>
      <c r="C40" s="115" t="s">
        <v>187</v>
      </c>
      <c r="D40" s="24" t="s">
        <v>65</v>
      </c>
      <c r="E40" s="113" t="s">
        <v>188</v>
      </c>
      <c r="F40" s="17">
        <v>15</v>
      </c>
      <c r="G40" s="17">
        <v>15</v>
      </c>
      <c r="H40" s="17">
        <v>15</v>
      </c>
      <c r="I40" s="17"/>
      <c r="J40" s="17">
        <v>15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172</v>
      </c>
      <c r="C41" s="115" t="s">
        <v>189</v>
      </c>
      <c r="D41" s="24" t="s">
        <v>65</v>
      </c>
      <c r="E41" s="113" t="s">
        <v>190</v>
      </c>
      <c r="F41" s="17">
        <v>56.22</v>
      </c>
      <c r="G41" s="17">
        <v>56.22</v>
      </c>
      <c r="H41" s="17">
        <v>56.22</v>
      </c>
      <c r="I41" s="17">
        <v>56.22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220"/>
      <c r="B42" s="115" t="s">
        <v>172</v>
      </c>
      <c r="C42" s="115" t="s">
        <v>189</v>
      </c>
      <c r="D42" s="24" t="s">
        <v>65</v>
      </c>
      <c r="E42" s="113" t="s">
        <v>191</v>
      </c>
      <c r="F42" s="17">
        <v>42.56</v>
      </c>
      <c r="G42" s="17">
        <v>42.56</v>
      </c>
      <c r="H42" s="17">
        <v>42.56</v>
      </c>
      <c r="I42" s="17">
        <v>42.56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220"/>
      <c r="B43" s="115" t="s">
        <v>172</v>
      </c>
      <c r="C43" s="115" t="s">
        <v>189</v>
      </c>
      <c r="D43" s="24" t="s">
        <v>65</v>
      </c>
      <c r="E43" s="113" t="s">
        <v>192</v>
      </c>
      <c r="F43" s="17">
        <v>13.66</v>
      </c>
      <c r="G43" s="17">
        <v>13.66</v>
      </c>
      <c r="H43" s="17">
        <v>13.66</v>
      </c>
      <c r="I43" s="17">
        <v>13.66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172</v>
      </c>
      <c r="C44" s="115" t="s">
        <v>76</v>
      </c>
      <c r="D44" s="24" t="s">
        <v>65</v>
      </c>
      <c r="E44" s="113" t="s">
        <v>193</v>
      </c>
      <c r="F44" s="17">
        <v>262.8</v>
      </c>
      <c r="G44" s="17">
        <v>262.8</v>
      </c>
      <c r="H44" s="17">
        <v>262.8</v>
      </c>
      <c r="I44" s="17">
        <v>262.8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172</v>
      </c>
      <c r="C45" s="115" t="s">
        <v>168</v>
      </c>
      <c r="D45" s="24" t="s">
        <v>65</v>
      </c>
      <c r="E45" s="113" t="s">
        <v>194</v>
      </c>
      <c r="F45" s="17">
        <v>32.36</v>
      </c>
      <c r="G45" s="17">
        <v>32.36</v>
      </c>
      <c r="H45" s="17">
        <v>32.36</v>
      </c>
      <c r="I45" s="17">
        <v>32.36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220"/>
      <c r="B46" s="115" t="s">
        <v>172</v>
      </c>
      <c r="C46" s="115" t="s">
        <v>168</v>
      </c>
      <c r="D46" s="24" t="s">
        <v>65</v>
      </c>
      <c r="E46" s="113" t="s">
        <v>195</v>
      </c>
      <c r="F46" s="17">
        <v>19.09</v>
      </c>
      <c r="G46" s="17">
        <v>19.09</v>
      </c>
      <c r="H46" s="17">
        <v>19.09</v>
      </c>
      <c r="I46" s="17">
        <v>19.09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220"/>
      <c r="B47" s="115" t="s">
        <v>172</v>
      </c>
      <c r="C47" s="115" t="s">
        <v>168</v>
      </c>
      <c r="D47" s="24" t="s">
        <v>65</v>
      </c>
      <c r="E47" s="113" t="s">
        <v>196</v>
      </c>
      <c r="F47" s="17">
        <v>2.71</v>
      </c>
      <c r="G47" s="17">
        <v>2.71</v>
      </c>
      <c r="H47" s="17">
        <v>2.71</v>
      </c>
      <c r="I47" s="17">
        <v>2.71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220"/>
      <c r="B48" s="115" t="s">
        <v>172</v>
      </c>
      <c r="C48" s="115" t="s">
        <v>168</v>
      </c>
      <c r="D48" s="24" t="s">
        <v>65</v>
      </c>
      <c r="E48" s="113" t="s">
        <v>197</v>
      </c>
      <c r="F48" s="17">
        <v>10.56</v>
      </c>
      <c r="G48" s="17">
        <v>10.56</v>
      </c>
      <c r="H48" s="17">
        <v>10.56</v>
      </c>
      <c r="I48" s="17">
        <v>10.56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3" t="s">
        <v>198</v>
      </c>
      <c r="F49" s="17">
        <v>89.14</v>
      </c>
      <c r="G49" s="17">
        <v>89.14</v>
      </c>
      <c r="H49" s="17">
        <v>89.14</v>
      </c>
      <c r="I49" s="17">
        <v>89.14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199</v>
      </c>
      <c r="C50" s="115" t="s">
        <v>82</v>
      </c>
      <c r="D50" s="24" t="s">
        <v>65</v>
      </c>
      <c r="E50" s="113" t="s">
        <v>200</v>
      </c>
      <c r="F50" s="17">
        <v>89.1</v>
      </c>
      <c r="G50" s="17">
        <v>89.1</v>
      </c>
      <c r="H50" s="17">
        <v>89.1</v>
      </c>
      <c r="I50" s="17">
        <v>89.1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115" t="s">
        <v>199</v>
      </c>
      <c r="C51" s="115" t="s">
        <v>82</v>
      </c>
      <c r="D51" s="24" t="s">
        <v>65</v>
      </c>
      <c r="E51" s="113" t="s">
        <v>201</v>
      </c>
      <c r="F51" s="17">
        <v>89.1</v>
      </c>
      <c r="G51" s="17">
        <v>89.1</v>
      </c>
      <c r="H51" s="17">
        <v>89.1</v>
      </c>
      <c r="I51" s="17">
        <v>89.1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199</v>
      </c>
      <c r="C52" s="115" t="s">
        <v>157</v>
      </c>
      <c r="D52" s="24" t="s">
        <v>65</v>
      </c>
      <c r="E52" s="113" t="s">
        <v>202</v>
      </c>
      <c r="F52" s="17">
        <v>0.04</v>
      </c>
      <c r="G52" s="17">
        <v>0.04</v>
      </c>
      <c r="H52" s="17">
        <v>0.04</v>
      </c>
      <c r="I52" s="17">
        <v>0.04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115" t="s">
        <v>199</v>
      </c>
      <c r="C53" s="115" t="s">
        <v>157</v>
      </c>
      <c r="D53" s="24" t="s">
        <v>65</v>
      </c>
      <c r="E53" s="113" t="s">
        <v>203</v>
      </c>
      <c r="F53" s="17">
        <v>0.04</v>
      </c>
      <c r="G53" s="17">
        <v>0.04</v>
      </c>
      <c r="H53" s="17">
        <v>0.04</v>
      </c>
      <c r="I53" s="17">
        <v>0.04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13" t="s">
        <v>204</v>
      </c>
      <c r="F54" s="17">
        <v>30</v>
      </c>
      <c r="G54" s="17">
        <v>30</v>
      </c>
      <c r="H54" s="17">
        <v>30</v>
      </c>
      <c r="I54" s="17"/>
      <c r="J54" s="17">
        <v>30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205</v>
      </c>
      <c r="C55" s="115" t="s">
        <v>79</v>
      </c>
      <c r="D55" s="24" t="s">
        <v>65</v>
      </c>
      <c r="E55" s="113" t="s">
        <v>206</v>
      </c>
      <c r="F55" s="17">
        <v>30</v>
      </c>
      <c r="G55" s="17">
        <v>30</v>
      </c>
      <c r="H55" s="17">
        <v>30</v>
      </c>
      <c r="I55" s="17"/>
      <c r="J55" s="17">
        <v>30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54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2:A43"/>
    <mergeCell ref="A46:A48"/>
  </mergeCells>
  <phoneticPr fontId="0" type="noConversion"/>
  <pageMargins left="0.7499062639521802" right="0.7499062639521802" top="0.2701051357224232" bottom="0.2701051357224232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7"/>
  <sheetViews>
    <sheetView view="pageBreakPreview" zoomScale="100" topLeftCell="A4" workbookViewId="0">
      <selection activeCell="F23" activeCellId="0" sqref="F2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3"/>
      <c r="C1" s="223"/>
      <c r="D1" s="223"/>
      <c r="E1" s="12"/>
      <c r="F1" s="12"/>
      <c r="G1" s="228" t="s">
        <v>207</v>
      </c>
      <c r="H1" s="228"/>
      <c r="I1" s="228"/>
      <c r="J1" s="15"/>
    </row>
    <row r="2" spans="1:10" ht="19.9" customHeight="1" x14ac:dyDescent="0.15">
      <c r="A2" s="32"/>
      <c r="B2" s="221" t="s">
        <v>208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4" t="s">
        <v>4</v>
      </c>
      <c r="C3" s="224"/>
      <c r="D3" s="224"/>
      <c r="E3" s="224"/>
      <c r="F3" s="224"/>
      <c r="G3" s="36"/>
      <c r="I3" s="59" t="s">
        <v>5</v>
      </c>
      <c r="J3" s="49"/>
    </row>
    <row r="4" spans="1:10" ht="21.35" customHeight="1" x14ac:dyDescent="0.15">
      <c r="A4" s="12"/>
      <c r="B4" s="225" t="s">
        <v>8</v>
      </c>
      <c r="C4" s="225"/>
      <c r="D4" s="225"/>
      <c r="E4" s="225"/>
      <c r="F4" s="225"/>
      <c r="G4" s="225" t="s">
        <v>51</v>
      </c>
      <c r="H4" s="222" t="s">
        <v>209</v>
      </c>
      <c r="I4" s="222" t="s">
        <v>138</v>
      </c>
      <c r="J4" s="12"/>
    </row>
    <row r="5" spans="1:10" ht="21.35" customHeight="1" x14ac:dyDescent="0.15">
      <c r="A5" s="12"/>
      <c r="B5" s="225" t="s">
        <v>71</v>
      </c>
      <c r="C5" s="225"/>
      <c r="D5" s="225"/>
      <c r="E5" s="225" t="s">
        <v>62</v>
      </c>
      <c r="F5" s="225" t="s">
        <v>63</v>
      </c>
      <c r="G5" s="225"/>
      <c r="H5" s="222"/>
      <c r="I5" s="222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225"/>
      <c r="F6" s="225"/>
      <c r="G6" s="225"/>
      <c r="H6" s="222"/>
      <c r="I6" s="22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2779.74999999999</v>
      </c>
      <c r="H7" s="42">
        <f>H8</f>
        <v>2779.74999999999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</f>
        <v>2779.74999999999</v>
      </c>
      <c r="H8" s="44">
        <f>H9</f>
        <v>2779.74999999999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210</v>
      </c>
      <c r="G9" s="44">
        <f>SUM(G10:G16)</f>
        <v>2779.74999999999</v>
      </c>
      <c r="H9" s="44">
        <f>SUM(H10:H16)</f>
        <v>2779.74999999999</v>
      </c>
      <c r="I9" s="44"/>
      <c r="J9" s="51"/>
    </row>
    <row r="10" spans="1:12" ht="19.9" customHeight="1" x14ac:dyDescent="0.15">
      <c r="A10" s="226"/>
      <c r="B10" s="43" t="s">
        <v>75</v>
      </c>
      <c r="C10" s="43" t="s">
        <v>76</v>
      </c>
      <c r="D10" s="43" t="s">
        <v>77</v>
      </c>
      <c r="E10" s="43" t="s">
        <v>211</v>
      </c>
      <c r="F10" s="114" t="s">
        <v>78</v>
      </c>
      <c r="G10" s="44">
        <v>2168.58</v>
      </c>
      <c r="H10" s="44">
        <v>2168.58</v>
      </c>
      <c r="I10" s="45"/>
      <c r="J10" s="18"/>
      <c r="L10" s="123"/>
    </row>
    <row r="11" spans="1:10" ht="19.9" customHeight="1" x14ac:dyDescent="0.15">
      <c r="A11" s="226"/>
      <c r="B11" s="43" t="s">
        <v>75</v>
      </c>
      <c r="C11" s="43" t="s">
        <v>76</v>
      </c>
      <c r="D11" s="43" t="s">
        <v>79</v>
      </c>
      <c r="E11" s="43" t="s">
        <v>211</v>
      </c>
      <c r="F11" s="114" t="s">
        <v>80</v>
      </c>
      <c r="G11" s="44">
        <v>174</v>
      </c>
      <c r="H11" s="45">
        <v>174</v>
      </c>
      <c r="I11" s="45"/>
      <c r="J11" s="18"/>
    </row>
    <row r="12" spans="1:10" ht="19.9" customHeight="1" x14ac:dyDescent="0.15">
      <c r="A12" s="226"/>
      <c r="B12" s="43" t="s">
        <v>81</v>
      </c>
      <c r="C12" s="43" t="s">
        <v>82</v>
      </c>
      <c r="D12" s="43" t="s">
        <v>82</v>
      </c>
      <c r="E12" s="43" t="s">
        <v>211</v>
      </c>
      <c r="F12" s="114" t="s">
        <v>83</v>
      </c>
      <c r="G12" s="44">
        <v>156.46</v>
      </c>
      <c r="H12" s="44">
        <v>156.46</v>
      </c>
      <c r="I12" s="45"/>
      <c r="J12" s="18"/>
    </row>
    <row r="13" spans="1:10" ht="19.9" customHeight="1" x14ac:dyDescent="0.15">
      <c r="A13" s="226"/>
      <c r="B13" s="43" t="s">
        <v>81</v>
      </c>
      <c r="C13" s="43" t="s">
        <v>82</v>
      </c>
      <c r="D13" s="43" t="s">
        <v>84</v>
      </c>
      <c r="E13" s="43" t="s">
        <v>211</v>
      </c>
      <c r="F13" s="114" t="s">
        <v>85</v>
      </c>
      <c r="G13" s="44">
        <v>78.23</v>
      </c>
      <c r="H13" s="45">
        <v>78.23</v>
      </c>
      <c r="I13" s="45"/>
      <c r="J13" s="18"/>
    </row>
    <row r="14" spans="1:10" ht="19.9" customHeight="1" x14ac:dyDescent="0.15">
      <c r="A14" s="226"/>
      <c r="B14" s="43" t="s">
        <v>86</v>
      </c>
      <c r="C14" s="43" t="s">
        <v>87</v>
      </c>
      <c r="D14" s="43" t="s">
        <v>77</v>
      </c>
      <c r="E14" s="43" t="s">
        <v>211</v>
      </c>
      <c r="F14" s="114" t="s">
        <v>88</v>
      </c>
      <c r="G14" s="44">
        <v>68.45</v>
      </c>
      <c r="H14" s="45">
        <v>68.45</v>
      </c>
      <c r="I14" s="45"/>
      <c r="J14" s="18"/>
    </row>
    <row r="15" spans="1:10" ht="19.9" customHeight="1" x14ac:dyDescent="0.15">
      <c r="A15" s="226"/>
      <c r="B15" s="43" t="s">
        <v>86</v>
      </c>
      <c r="C15" s="43" t="s">
        <v>87</v>
      </c>
      <c r="D15" s="43" t="s">
        <v>89</v>
      </c>
      <c r="E15" s="43" t="s">
        <v>211</v>
      </c>
      <c r="F15" s="114" t="s">
        <v>90</v>
      </c>
      <c r="G15" s="44">
        <v>19.47</v>
      </c>
      <c r="H15" s="45">
        <v>19.47</v>
      </c>
      <c r="I15" s="45"/>
      <c r="J15" s="18"/>
    </row>
    <row r="16" spans="1:10" ht="19.9" customHeight="1" x14ac:dyDescent="0.15">
      <c r="A16" s="226"/>
      <c r="B16" s="43" t="s">
        <v>91</v>
      </c>
      <c r="C16" s="43" t="s">
        <v>79</v>
      </c>
      <c r="D16" s="43" t="s">
        <v>77</v>
      </c>
      <c r="E16" s="43" t="s">
        <v>211</v>
      </c>
      <c r="F16" s="114" t="s">
        <v>92</v>
      </c>
      <c r="G16" s="44">
        <v>114.56</v>
      </c>
      <c r="H16" s="45">
        <v>114.56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view="pageBreakPreview" zoomScale="100" topLeftCell="A25" workbookViewId="0">
      <selection activeCell="A42" activeCellId="0" sqref="A42:XFD42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223"/>
      <c r="C1" s="223"/>
      <c r="D1" s="55"/>
      <c r="E1" s="55"/>
      <c r="F1" s="32"/>
      <c r="G1" s="32"/>
      <c r="H1" s="56" t="s">
        <v>212</v>
      </c>
      <c r="I1" s="8"/>
    </row>
    <row r="2" spans="1:9" ht="19.9" customHeight="1" x14ac:dyDescent="0.15">
      <c r="A2" s="32"/>
      <c r="B2" s="221" t="s">
        <v>213</v>
      </c>
      <c r="C2" s="221"/>
      <c r="D2" s="221"/>
      <c r="E2" s="221"/>
      <c r="F2" s="221"/>
      <c r="G2" s="221"/>
      <c r="H2" s="221"/>
      <c r="I2" s="8"/>
    </row>
    <row r="3" spans="1:9" ht="17.05" customHeight="1" x14ac:dyDescent="0.15">
      <c r="A3" s="36"/>
      <c r="B3" s="224" t="s">
        <v>4</v>
      </c>
      <c r="C3" s="224"/>
      <c r="D3" s="224"/>
      <c r="E3" s="224"/>
      <c r="G3" s="36"/>
      <c r="H3" s="59" t="s">
        <v>5</v>
      </c>
      <c r="I3" s="8"/>
    </row>
    <row r="4" spans="1:9" ht="21.35" customHeight="1" x14ac:dyDescent="0.15">
      <c r="A4" s="15"/>
      <c r="B4" s="219" t="s">
        <v>8</v>
      </c>
      <c r="C4" s="219"/>
      <c r="D4" s="219"/>
      <c r="E4" s="219"/>
      <c r="F4" s="219" t="s">
        <v>69</v>
      </c>
      <c r="G4" s="219"/>
      <c r="H4" s="219"/>
      <c r="I4" s="8"/>
    </row>
    <row r="5" spans="1:9" ht="21.35" customHeight="1" x14ac:dyDescent="0.15">
      <c r="A5" s="15"/>
      <c r="B5" s="219" t="s">
        <v>71</v>
      </c>
      <c r="C5" s="219"/>
      <c r="D5" s="219" t="s">
        <v>62</v>
      </c>
      <c r="E5" s="219" t="s">
        <v>63</v>
      </c>
      <c r="F5" s="219" t="s">
        <v>51</v>
      </c>
      <c r="G5" s="219" t="s">
        <v>214</v>
      </c>
      <c r="H5" s="219" t="s">
        <v>215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219"/>
      <c r="E6" s="219"/>
      <c r="F6" s="219"/>
      <c r="G6" s="219"/>
      <c r="H6" s="219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f>F8</f>
        <v>2172.74999999999</v>
      </c>
      <c r="G7" s="21">
        <f>G8</f>
        <v>1640.16</v>
      </c>
      <c r="H7" s="21">
        <f>H8</f>
        <v>532.59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f>F9</f>
        <v>2172.74999999999</v>
      </c>
      <c r="G8" s="17">
        <f>G9</f>
        <v>1640.16</v>
      </c>
      <c r="H8" s="17">
        <f>H9</f>
        <v>532.59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f>F10+F29+F46</f>
        <v>2172.74999999999</v>
      </c>
      <c r="G9" s="17">
        <f>G10+G29+G46</f>
        <v>1640.16</v>
      </c>
      <c r="H9" s="17">
        <f>H10+H29+H46</f>
        <v>532.59</v>
      </c>
      <c r="I9" s="8"/>
    </row>
    <row r="10" spans="1:9" ht="19.9" customHeight="1" x14ac:dyDescent="0.15">
      <c r="A10" s="15"/>
      <c r="B10" s="61"/>
      <c r="C10" s="61"/>
      <c r="D10" s="24" t="s">
        <v>146</v>
      </c>
      <c r="E10" s="113" t="s">
        <v>216</v>
      </c>
      <c r="F10" s="17">
        <v>1548.31</v>
      </c>
      <c r="G10" s="17">
        <v>1548.31</v>
      </c>
      <c r="H10" s="17"/>
      <c r="I10" s="8"/>
    </row>
    <row r="11" spans="1:9" ht="19.9" customHeight="1" x14ac:dyDescent="0.15">
      <c r="A11" s="15"/>
      <c r="B11" s="115" t="s">
        <v>146</v>
      </c>
      <c r="C11" s="115" t="s">
        <v>77</v>
      </c>
      <c r="D11" s="24" t="s">
        <v>217</v>
      </c>
      <c r="E11" s="113" t="s">
        <v>218</v>
      </c>
      <c r="F11" s="17">
        <v>300.98</v>
      </c>
      <c r="G11" s="17">
        <v>300.98</v>
      </c>
      <c r="H11" s="17"/>
      <c r="I11" s="8"/>
    </row>
    <row r="12" spans="1:9" ht="19.9" customHeight="1" x14ac:dyDescent="0.15">
      <c r="B12" s="115" t="s">
        <v>146</v>
      </c>
      <c r="C12" s="115" t="s">
        <v>79</v>
      </c>
      <c r="D12" s="24" t="s">
        <v>219</v>
      </c>
      <c r="E12" s="113" t="s">
        <v>220</v>
      </c>
      <c r="F12" s="17">
        <v>361.98</v>
      </c>
      <c r="G12" s="17">
        <v>361.98</v>
      </c>
      <c r="H12" s="17"/>
      <c r="I12" s="8"/>
    </row>
    <row r="13" spans="1:9" ht="19.9" customHeight="1" x14ac:dyDescent="0.15">
      <c r="A13" s="220"/>
      <c r="B13" s="115" t="s">
        <v>146</v>
      </c>
      <c r="C13" s="115" t="s">
        <v>79</v>
      </c>
      <c r="D13" s="24" t="s">
        <v>221</v>
      </c>
      <c r="E13" s="113" t="s">
        <v>222</v>
      </c>
      <c r="F13" s="17">
        <v>96.68</v>
      </c>
      <c r="G13" s="17">
        <v>96.68</v>
      </c>
      <c r="H13" s="17"/>
      <c r="I13" s="8"/>
    </row>
    <row r="14" spans="1:9" ht="19.9" customHeight="1" x14ac:dyDescent="0.15">
      <c r="A14" s="220"/>
      <c r="B14" s="115" t="s">
        <v>146</v>
      </c>
      <c r="C14" s="115" t="s">
        <v>79</v>
      </c>
      <c r="D14" s="24" t="s">
        <v>223</v>
      </c>
      <c r="E14" s="113" t="s">
        <v>224</v>
      </c>
      <c r="F14" s="17">
        <v>35.54</v>
      </c>
      <c r="G14" s="17">
        <v>35.54</v>
      </c>
      <c r="H14" s="17"/>
      <c r="I14" s="8"/>
    </row>
    <row r="15" spans="1:9" ht="19.9" customHeight="1" x14ac:dyDescent="0.15">
      <c r="A15" s="220"/>
      <c r="B15" s="115" t="s">
        <v>146</v>
      </c>
      <c r="C15" s="115" t="s">
        <v>79</v>
      </c>
      <c r="D15" s="24" t="s">
        <v>225</v>
      </c>
      <c r="E15" s="113" t="s">
        <v>226</v>
      </c>
      <c r="F15" s="17">
        <v>229.75</v>
      </c>
      <c r="G15" s="17">
        <v>229.75</v>
      </c>
      <c r="H15" s="17"/>
      <c r="I15" s="8"/>
    </row>
    <row r="16" spans="1:9" ht="19.9" customHeight="1" x14ac:dyDescent="0.15">
      <c r="B16" s="115" t="s">
        <v>146</v>
      </c>
      <c r="C16" s="115" t="s">
        <v>89</v>
      </c>
      <c r="D16" s="24" t="s">
        <v>227</v>
      </c>
      <c r="E16" s="113" t="s">
        <v>228</v>
      </c>
      <c r="F16" s="17">
        <v>319.76</v>
      </c>
      <c r="G16" s="17">
        <v>319.76</v>
      </c>
      <c r="H16" s="17"/>
      <c r="I16" s="8"/>
    </row>
    <row r="17" spans="1:9" ht="19.9" customHeight="1" x14ac:dyDescent="0.15">
      <c r="A17" s="220"/>
      <c r="B17" s="115" t="s">
        <v>146</v>
      </c>
      <c r="C17" s="115" t="s">
        <v>89</v>
      </c>
      <c r="D17" s="24" t="s">
        <v>229</v>
      </c>
      <c r="E17" s="113" t="s">
        <v>230</v>
      </c>
      <c r="F17" s="17">
        <v>25.08</v>
      </c>
      <c r="G17" s="17">
        <v>25.08</v>
      </c>
      <c r="H17" s="17"/>
      <c r="I17" s="8"/>
    </row>
    <row r="18" spans="1:9" ht="19.9" customHeight="1" x14ac:dyDescent="0.15">
      <c r="A18" s="220"/>
      <c r="B18" s="115" t="s">
        <v>146</v>
      </c>
      <c r="C18" s="115" t="s">
        <v>89</v>
      </c>
      <c r="D18" s="24" t="s">
        <v>231</v>
      </c>
      <c r="E18" s="113" t="s">
        <v>232</v>
      </c>
      <c r="F18" s="17">
        <v>294.67</v>
      </c>
      <c r="G18" s="17">
        <v>294.67</v>
      </c>
      <c r="H18" s="17"/>
      <c r="I18" s="8"/>
    </row>
    <row r="19" spans="1:9" ht="19.9" customHeight="1" x14ac:dyDescent="0.15">
      <c r="B19" s="115" t="s">
        <v>146</v>
      </c>
      <c r="C19" s="115" t="s">
        <v>155</v>
      </c>
      <c r="D19" s="24" t="s">
        <v>233</v>
      </c>
      <c r="E19" s="113" t="s">
        <v>234</v>
      </c>
      <c r="F19" s="17">
        <v>156.46</v>
      </c>
      <c r="G19" s="17">
        <v>156.46</v>
      </c>
      <c r="H19" s="17"/>
      <c r="I19" s="8"/>
    </row>
    <row r="20" spans="1:9" ht="19.9" customHeight="1" x14ac:dyDescent="0.15">
      <c r="B20" s="115" t="s">
        <v>146</v>
      </c>
      <c r="C20" s="115" t="s">
        <v>157</v>
      </c>
      <c r="D20" s="24" t="s">
        <v>235</v>
      </c>
      <c r="E20" s="113" t="s">
        <v>236</v>
      </c>
      <c r="F20" s="17">
        <v>78.23</v>
      </c>
      <c r="G20" s="17">
        <v>78.23</v>
      </c>
      <c r="H20" s="17"/>
      <c r="I20" s="8"/>
    </row>
    <row r="21" spans="1:9" ht="19.9" customHeight="1" x14ac:dyDescent="0.15">
      <c r="B21" s="115" t="s">
        <v>146</v>
      </c>
      <c r="C21" s="115" t="s">
        <v>159</v>
      </c>
      <c r="D21" s="24" t="s">
        <v>237</v>
      </c>
      <c r="E21" s="113" t="s">
        <v>238</v>
      </c>
      <c r="F21" s="17">
        <v>68.45</v>
      </c>
      <c r="G21" s="17">
        <v>68.45</v>
      </c>
      <c r="H21" s="17"/>
      <c r="I21" s="8"/>
    </row>
    <row r="22" spans="1:9" ht="19.9" customHeight="1" x14ac:dyDescent="0.15">
      <c r="B22" s="115" t="s">
        <v>146</v>
      </c>
      <c r="C22" s="115" t="s">
        <v>87</v>
      </c>
      <c r="D22" s="24" t="s">
        <v>239</v>
      </c>
      <c r="E22" s="113" t="s">
        <v>240</v>
      </c>
      <c r="F22" s="17">
        <v>19.47</v>
      </c>
      <c r="G22" s="17">
        <v>19.47</v>
      </c>
      <c r="H22" s="17"/>
      <c r="I22" s="8"/>
    </row>
    <row r="23" spans="1:9" ht="19.9" customHeight="1" x14ac:dyDescent="0.15">
      <c r="B23" s="115" t="s">
        <v>146</v>
      </c>
      <c r="C23" s="115" t="s">
        <v>162</v>
      </c>
      <c r="D23" s="24" t="s">
        <v>241</v>
      </c>
      <c r="E23" s="113" t="s">
        <v>242</v>
      </c>
      <c r="F23" s="17">
        <v>7.82</v>
      </c>
      <c r="G23" s="17">
        <v>7.82</v>
      </c>
      <c r="H23" s="17"/>
      <c r="I23" s="8"/>
    </row>
    <row r="24" spans="1:9" ht="19.9" customHeight="1" x14ac:dyDescent="0.15">
      <c r="A24" s="220"/>
      <c r="B24" s="115" t="s">
        <v>146</v>
      </c>
      <c r="C24" s="115" t="s">
        <v>162</v>
      </c>
      <c r="D24" s="24" t="s">
        <v>243</v>
      </c>
      <c r="E24" s="113" t="s">
        <v>244</v>
      </c>
      <c r="F24" s="17">
        <v>5.87</v>
      </c>
      <c r="G24" s="17">
        <v>5.87</v>
      </c>
      <c r="H24" s="17"/>
      <c r="I24" s="8"/>
    </row>
    <row r="25" spans="1:9" ht="19.9" customHeight="1" x14ac:dyDescent="0.15">
      <c r="A25" s="220"/>
      <c r="B25" s="115" t="s">
        <v>146</v>
      </c>
      <c r="C25" s="115" t="s">
        <v>162</v>
      </c>
      <c r="D25" s="24" t="s">
        <v>245</v>
      </c>
      <c r="E25" s="113" t="s">
        <v>246</v>
      </c>
      <c r="F25" s="17">
        <v>1.96</v>
      </c>
      <c r="G25" s="17">
        <v>1.96</v>
      </c>
      <c r="H25" s="17"/>
      <c r="I25" s="8"/>
    </row>
    <row r="26" spans="1:9" ht="19.9" customHeight="1" x14ac:dyDescent="0.15">
      <c r="B26" s="115" t="s">
        <v>146</v>
      </c>
      <c r="C26" s="115" t="s">
        <v>166</v>
      </c>
      <c r="D26" s="24" t="s">
        <v>247</v>
      </c>
      <c r="E26" s="113" t="s">
        <v>248</v>
      </c>
      <c r="F26" s="17">
        <v>114.56</v>
      </c>
      <c r="G26" s="17">
        <v>114.56</v>
      </c>
      <c r="H26" s="17"/>
      <c r="I26" s="8"/>
    </row>
    <row r="27" spans="1:9" ht="19.9" customHeight="1" x14ac:dyDescent="0.15">
      <c r="B27" s="115" t="s">
        <v>146</v>
      </c>
      <c r="C27" s="115" t="s">
        <v>168</v>
      </c>
      <c r="D27" s="24" t="s">
        <v>249</v>
      </c>
      <c r="E27" s="113" t="s">
        <v>250</v>
      </c>
      <c r="F27" s="17">
        <v>120.6</v>
      </c>
      <c r="G27" s="17">
        <v>120.6</v>
      </c>
      <c r="H27" s="17"/>
      <c r="I27" s="8"/>
    </row>
    <row r="28" spans="1:9" ht="19.9" customHeight="1" x14ac:dyDescent="0.15">
      <c r="A28" s="15"/>
      <c r="B28" s="115" t="s">
        <v>146</v>
      </c>
      <c r="C28" s="115" t="s">
        <v>168</v>
      </c>
      <c r="D28" s="24" t="s">
        <v>251</v>
      </c>
      <c r="E28" s="113" t="s">
        <v>252</v>
      </c>
      <c r="F28" s="17">
        <v>120.6</v>
      </c>
      <c r="G28" s="17">
        <v>120.6</v>
      </c>
      <c r="H28" s="17"/>
      <c r="I28" s="8"/>
    </row>
    <row r="29" spans="1:9" ht="19.9" customHeight="1" x14ac:dyDescent="0.15">
      <c r="B29" s="61"/>
      <c r="C29" s="61"/>
      <c r="D29" s="24" t="s">
        <v>172</v>
      </c>
      <c r="E29" s="113" t="s">
        <v>253</v>
      </c>
      <c r="F29" s="17">
        <v>535.3</v>
      </c>
      <c r="G29" s="17">
        <v>2.71</v>
      </c>
      <c r="H29" s="17">
        <v>532.59</v>
      </c>
      <c r="I29" s="8"/>
    </row>
    <row r="30" spans="1:9" ht="19.9" customHeight="1" x14ac:dyDescent="0.15">
      <c r="A30" s="15"/>
      <c r="B30" s="115" t="s">
        <v>172</v>
      </c>
      <c r="C30" s="115" t="s">
        <v>77</v>
      </c>
      <c r="D30" s="24" t="s">
        <v>254</v>
      </c>
      <c r="E30" s="113" t="s">
        <v>255</v>
      </c>
      <c r="F30" s="17">
        <v>12.96</v>
      </c>
      <c r="G30" s="17"/>
      <c r="H30" s="17">
        <v>12.96</v>
      </c>
      <c r="I30" s="8"/>
    </row>
    <row r="31" spans="1:9" ht="19.9" customHeight="1" x14ac:dyDescent="0.15">
      <c r="B31" s="115" t="s">
        <v>172</v>
      </c>
      <c r="C31" s="115" t="s">
        <v>82</v>
      </c>
      <c r="D31" s="24" t="s">
        <v>256</v>
      </c>
      <c r="E31" s="113" t="s">
        <v>257</v>
      </c>
      <c r="F31" s="17">
        <v>1.94</v>
      </c>
      <c r="G31" s="17"/>
      <c r="H31" s="17">
        <v>1.94</v>
      </c>
      <c r="I31" s="8"/>
    </row>
    <row r="32" spans="1:9" ht="19.9" customHeight="1" x14ac:dyDescent="0.15">
      <c r="B32" s="115" t="s">
        <v>172</v>
      </c>
      <c r="C32" s="115" t="s">
        <v>176</v>
      </c>
      <c r="D32" s="24" t="s">
        <v>258</v>
      </c>
      <c r="E32" s="113" t="s">
        <v>259</v>
      </c>
      <c r="F32" s="17">
        <v>28.17</v>
      </c>
      <c r="G32" s="17"/>
      <c r="H32" s="17">
        <v>28.17</v>
      </c>
      <c r="I32" s="8"/>
    </row>
    <row r="33" spans="1:9" ht="19.9" customHeight="1" x14ac:dyDescent="0.15">
      <c r="B33" s="115" t="s">
        <v>172</v>
      </c>
      <c r="C33" s="115" t="s">
        <v>155</v>
      </c>
      <c r="D33" s="24" t="s">
        <v>260</v>
      </c>
      <c r="E33" s="113" t="s">
        <v>261</v>
      </c>
      <c r="F33" s="17">
        <v>2.59</v>
      </c>
      <c r="G33" s="17"/>
      <c r="H33" s="17">
        <v>2.59</v>
      </c>
      <c r="I33" s="8"/>
    </row>
    <row r="34" spans="1:9" ht="19.9" customHeight="1" x14ac:dyDescent="0.15">
      <c r="B34" s="115" t="s">
        <v>172</v>
      </c>
      <c r="C34" s="115" t="s">
        <v>87</v>
      </c>
      <c r="D34" s="24" t="s">
        <v>262</v>
      </c>
      <c r="E34" s="113" t="s">
        <v>263</v>
      </c>
      <c r="F34" s="17">
        <v>111.14</v>
      </c>
      <c r="G34" s="17"/>
      <c r="H34" s="17">
        <v>111.14</v>
      </c>
      <c r="I34" s="8"/>
    </row>
    <row r="35" spans="1:9" ht="19.9" customHeight="1" x14ac:dyDescent="0.15">
      <c r="B35" s="115" t="s">
        <v>172</v>
      </c>
      <c r="C35" s="115" t="s">
        <v>166</v>
      </c>
      <c r="D35" s="24" t="s">
        <v>264</v>
      </c>
      <c r="E35" s="113" t="s">
        <v>265</v>
      </c>
      <c r="F35" s="17">
        <v>3.72</v>
      </c>
      <c r="G35" s="17"/>
      <c r="H35" s="17">
        <v>3.72</v>
      </c>
      <c r="I35" s="8"/>
    </row>
    <row r="36" spans="1:9" ht="19.9" customHeight="1" x14ac:dyDescent="0.15">
      <c r="B36" s="115" t="s">
        <v>172</v>
      </c>
      <c r="C36" s="115" t="s">
        <v>183</v>
      </c>
      <c r="D36" s="24" t="s">
        <v>266</v>
      </c>
      <c r="E36" s="113" t="s">
        <v>267</v>
      </c>
      <c r="F36" s="17">
        <v>12.89</v>
      </c>
      <c r="G36" s="17"/>
      <c r="H36" s="17">
        <v>12.89</v>
      </c>
      <c r="I36" s="8"/>
    </row>
    <row r="37" spans="1:9" ht="19.9" customHeight="1" x14ac:dyDescent="0.15">
      <c r="B37" s="115" t="s">
        <v>172</v>
      </c>
      <c r="C37" s="115" t="s">
        <v>185</v>
      </c>
      <c r="D37" s="24" t="s">
        <v>268</v>
      </c>
      <c r="E37" s="113" t="s">
        <v>269</v>
      </c>
      <c r="F37" s="17">
        <v>10.49</v>
      </c>
      <c r="G37" s="17"/>
      <c r="H37" s="17">
        <v>10.49</v>
      </c>
      <c r="I37" s="8"/>
    </row>
    <row r="38" spans="1:9" ht="19.9" customHeight="1" x14ac:dyDescent="0.15">
      <c r="B38" s="115" t="s">
        <v>172</v>
      </c>
      <c r="C38" s="115" t="s">
        <v>189</v>
      </c>
      <c r="D38" s="24" t="s">
        <v>270</v>
      </c>
      <c r="E38" s="113" t="s">
        <v>271</v>
      </c>
      <c r="F38" s="17">
        <v>56.22</v>
      </c>
      <c r="G38" s="17"/>
      <c r="H38" s="17">
        <v>56.22</v>
      </c>
      <c r="I38" s="8"/>
    </row>
    <row r="39" spans="1:9" ht="19.9" customHeight="1" x14ac:dyDescent="0.15">
      <c r="A39" s="220"/>
      <c r="B39" s="115" t="s">
        <v>172</v>
      </c>
      <c r="C39" s="115" t="s">
        <v>189</v>
      </c>
      <c r="D39" s="24" t="s">
        <v>272</v>
      </c>
      <c r="E39" s="113" t="s">
        <v>190</v>
      </c>
      <c r="F39" s="17">
        <v>42.56</v>
      </c>
      <c r="G39" s="17"/>
      <c r="H39" s="17">
        <v>42.56</v>
      </c>
      <c r="I39" s="8"/>
    </row>
    <row r="40" spans="1:9" ht="19.9" customHeight="1" x14ac:dyDescent="0.15">
      <c r="A40" s="220"/>
      <c r="B40" s="115" t="s">
        <v>172</v>
      </c>
      <c r="C40" s="115" t="s">
        <v>189</v>
      </c>
      <c r="D40" s="24" t="s">
        <v>273</v>
      </c>
      <c r="E40" s="113" t="s">
        <v>274</v>
      </c>
      <c r="F40" s="17">
        <v>13.66</v>
      </c>
      <c r="G40" s="17"/>
      <c r="H40" s="17">
        <v>13.66</v>
      </c>
      <c r="I40" s="8"/>
    </row>
    <row r="41" spans="1:9" ht="19.9" customHeight="1" x14ac:dyDescent="0.15">
      <c r="B41" s="115" t="s">
        <v>172</v>
      </c>
      <c r="C41" s="115" t="s">
        <v>76</v>
      </c>
      <c r="D41" s="24" t="s">
        <v>275</v>
      </c>
      <c r="E41" s="113" t="s">
        <v>276</v>
      </c>
      <c r="F41" s="17">
        <v>262.8</v>
      </c>
      <c r="G41" s="17"/>
      <c r="H41" s="17">
        <v>262.8</v>
      </c>
      <c r="I41" s="8"/>
    </row>
    <row r="42" spans="1:9" ht="19.9" customHeight="1" x14ac:dyDescent="0.15">
      <c r="B42" s="115" t="s">
        <v>172</v>
      </c>
      <c r="C42" s="115" t="s">
        <v>168</v>
      </c>
      <c r="D42" s="24" t="s">
        <v>277</v>
      </c>
      <c r="E42" s="113" t="s">
        <v>278</v>
      </c>
      <c r="F42" s="17">
        <v>32.36</v>
      </c>
      <c r="G42" s="17">
        <v>2.71</v>
      </c>
      <c r="H42" s="17">
        <v>29.65</v>
      </c>
      <c r="I42" s="8"/>
    </row>
    <row r="43" spans="1:9" ht="19.9" customHeight="1" x14ac:dyDescent="0.15">
      <c r="A43" s="220"/>
      <c r="B43" s="115" t="s">
        <v>172</v>
      </c>
      <c r="C43" s="115" t="s">
        <v>168</v>
      </c>
      <c r="D43" s="24" t="s">
        <v>279</v>
      </c>
      <c r="E43" s="113" t="s">
        <v>280</v>
      </c>
      <c r="F43" s="17">
        <v>19.09</v>
      </c>
      <c r="G43" s="17"/>
      <c r="H43" s="17">
        <v>19.09</v>
      </c>
      <c r="I43" s="8"/>
    </row>
    <row r="44" spans="1:9" ht="19.9" customHeight="1" x14ac:dyDescent="0.15">
      <c r="A44" s="220"/>
      <c r="B44" s="115" t="s">
        <v>172</v>
      </c>
      <c r="C44" s="115" t="s">
        <v>168</v>
      </c>
      <c r="D44" s="24" t="s">
        <v>281</v>
      </c>
      <c r="E44" s="113" t="s">
        <v>282</v>
      </c>
      <c r="F44" s="17">
        <v>2.71</v>
      </c>
      <c r="G44" s="17">
        <v>2.71</v>
      </c>
      <c r="H44" s="17"/>
      <c r="I44" s="8"/>
    </row>
    <row r="45" spans="1:9" ht="19.9" customHeight="1" x14ac:dyDescent="0.15">
      <c r="A45" s="220"/>
      <c r="B45" s="115" t="s">
        <v>172</v>
      </c>
      <c r="C45" s="115" t="s">
        <v>168</v>
      </c>
      <c r="D45" s="24" t="s">
        <v>283</v>
      </c>
      <c r="E45" s="113" t="s">
        <v>194</v>
      </c>
      <c r="F45" s="17">
        <v>10.56</v>
      </c>
      <c r="G45" s="17"/>
      <c r="H45" s="17">
        <v>10.56</v>
      </c>
      <c r="I45" s="8"/>
    </row>
    <row r="46" spans="1:9" ht="19.9" customHeight="1" x14ac:dyDescent="0.15">
      <c r="B46" s="61"/>
      <c r="C46" s="61"/>
      <c r="D46" s="24" t="s">
        <v>199</v>
      </c>
      <c r="E46" s="113" t="s">
        <v>284</v>
      </c>
      <c r="F46" s="17">
        <v>89.14</v>
      </c>
      <c r="G46" s="17">
        <v>89.14</v>
      </c>
      <c r="H46" s="17"/>
      <c r="I46" s="8"/>
    </row>
    <row r="47" spans="1:9" ht="19.9" customHeight="1" x14ac:dyDescent="0.15">
      <c r="A47" s="15"/>
      <c r="B47" s="115" t="s">
        <v>199</v>
      </c>
      <c r="C47" s="115" t="s">
        <v>82</v>
      </c>
      <c r="D47" s="24" t="s">
        <v>285</v>
      </c>
      <c r="E47" s="113" t="s">
        <v>286</v>
      </c>
      <c r="F47" s="17">
        <v>89.1</v>
      </c>
      <c r="G47" s="17">
        <v>89.1</v>
      </c>
      <c r="H47" s="17"/>
      <c r="I47" s="8"/>
    </row>
    <row r="48" spans="1:9" ht="19.9" customHeight="1" x14ac:dyDescent="0.15">
      <c r="A48" s="15"/>
      <c r="B48" s="115" t="s">
        <v>199</v>
      </c>
      <c r="C48" s="115" t="s">
        <v>82</v>
      </c>
      <c r="D48" s="24" t="s">
        <v>287</v>
      </c>
      <c r="E48" s="113" t="s">
        <v>288</v>
      </c>
      <c r="F48" s="17">
        <v>89.1</v>
      </c>
      <c r="G48" s="17">
        <v>89.1</v>
      </c>
      <c r="H48" s="17"/>
      <c r="I48" s="8"/>
    </row>
    <row r="49" spans="1:9" ht="19.9" customHeight="1" x14ac:dyDescent="0.15">
      <c r="B49" s="115" t="s">
        <v>199</v>
      </c>
      <c r="C49" s="115" t="s">
        <v>157</v>
      </c>
      <c r="D49" s="24" t="s">
        <v>289</v>
      </c>
      <c r="E49" s="113" t="s">
        <v>290</v>
      </c>
      <c r="F49" s="17">
        <v>0.04</v>
      </c>
      <c r="G49" s="17">
        <v>0.04</v>
      </c>
      <c r="H49" s="17"/>
      <c r="I49" s="8"/>
    </row>
    <row r="50" spans="1:9" ht="19.9" customHeight="1" x14ac:dyDescent="0.15">
      <c r="A50" s="15"/>
      <c r="B50" s="115" t="s">
        <v>199</v>
      </c>
      <c r="C50" s="115" t="s">
        <v>157</v>
      </c>
      <c r="D50" s="24" t="s">
        <v>291</v>
      </c>
      <c r="E50" s="113" t="s">
        <v>292</v>
      </c>
      <c r="F50" s="17">
        <v>0.04</v>
      </c>
      <c r="G50" s="17">
        <v>0.04</v>
      </c>
      <c r="H50" s="17"/>
      <c r="I50" s="8"/>
    </row>
    <row r="51" spans="1:9" ht="8.5" customHeight="1" x14ac:dyDescent="0.15">
      <c r="A51" s="46"/>
      <c r="B51" s="46"/>
      <c r="C51" s="46"/>
      <c r="D51" s="63"/>
      <c r="E51" s="46"/>
      <c r="F51" s="46"/>
      <c r="G51" s="46"/>
      <c r="H51" s="46"/>
      <c r="I51" s="54"/>
    </row>
  </sheetData>
  <mergeCells count="16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</mergeCells>
  <phoneticPr fontId="0" type="noConversion"/>
  <pageMargins left="0.7499062639521802" right="0.7499062639521802" top="0.2701051357224232" bottom="0.2701051357224232" header="0.0" footer="0.0"/>
  <pageSetup paperSize="9" scale="71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3"/>
  <sheetViews>
    <sheetView view="pageBreakPreview" zoomScale="100" topLeftCell="A1" workbookViewId="0">
      <selection activeCell="G16" activeCellId="0" sqref="G16:G2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223"/>
      <c r="C1" s="223"/>
      <c r="D1" s="223"/>
      <c r="E1" s="12"/>
      <c r="F1" s="12"/>
      <c r="G1" s="34" t="s">
        <v>293</v>
      </c>
      <c r="H1" s="15"/>
    </row>
    <row r="2" spans="1:8" ht="19.9" customHeight="1" x14ac:dyDescent="0.15">
      <c r="A2" s="32"/>
      <c r="B2" s="221" t="s">
        <v>294</v>
      </c>
      <c r="C2" s="221"/>
      <c r="D2" s="221"/>
      <c r="E2" s="221"/>
      <c r="F2" s="221"/>
      <c r="G2" s="221"/>
      <c r="H2" s="15" t="s">
        <v>2</v>
      </c>
    </row>
    <row r="3" spans="1:8" ht="17.05" customHeight="1" x14ac:dyDescent="0.15">
      <c r="A3" s="36"/>
      <c r="B3" s="224" t="s">
        <v>4</v>
      </c>
      <c r="C3" s="224"/>
      <c r="D3" s="224"/>
      <c r="E3" s="224"/>
      <c r="F3" s="224"/>
      <c r="G3" s="38" t="s">
        <v>5</v>
      </c>
      <c r="H3" s="49"/>
    </row>
    <row r="4" spans="1:8" ht="21.35" customHeight="1" x14ac:dyDescent="0.15">
      <c r="A4" s="39"/>
      <c r="B4" s="225" t="s">
        <v>71</v>
      </c>
      <c r="C4" s="225"/>
      <c r="D4" s="225"/>
      <c r="E4" s="225" t="s">
        <v>62</v>
      </c>
      <c r="F4" s="225" t="s">
        <v>63</v>
      </c>
      <c r="G4" s="225" t="s">
        <v>295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225"/>
      <c r="F5" s="225"/>
      <c r="G5" s="2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f>G7</f>
        <v>607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f>G8</f>
        <v>607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f>G9+G15</f>
        <v>607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78</v>
      </c>
      <c r="G9" s="44">
        <f>SUM(G10:G14)</f>
        <v>433</v>
      </c>
      <c r="H9" s="18"/>
    </row>
    <row r="10" spans="1:8" ht="19.9" customHeight="1" x14ac:dyDescent="0.15">
      <c r="A10" s="226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296</v>
      </c>
      <c r="G10" s="45">
        <v>70</v>
      </c>
      <c r="H10" s="18"/>
    </row>
    <row r="11" spans="1:8" ht="19.9" customHeight="1" x14ac:dyDescent="0.15">
      <c r="A11" s="226"/>
      <c r="B11" s="43" t="s">
        <v>75</v>
      </c>
      <c r="C11" s="43" t="s">
        <v>76</v>
      </c>
      <c r="D11" s="43" t="s">
        <v>77</v>
      </c>
      <c r="E11" s="43" t="s">
        <v>65</v>
      </c>
      <c r="F11" s="114" t="s">
        <v>297</v>
      </c>
      <c r="G11" s="45">
        <v>80</v>
      </c>
      <c r="H11" s="18"/>
    </row>
    <row r="12" spans="1:8" ht="19.9" customHeight="1" x14ac:dyDescent="0.15">
      <c r="A12" s="226"/>
      <c r="B12" s="43" t="s">
        <v>75</v>
      </c>
      <c r="C12" s="43" t="s">
        <v>76</v>
      </c>
      <c r="D12" s="43" t="s">
        <v>77</v>
      </c>
      <c r="E12" s="43" t="s">
        <v>65</v>
      </c>
      <c r="F12" s="114" t="s">
        <v>298</v>
      </c>
      <c r="G12" s="45">
        <v>260</v>
      </c>
      <c r="H12" s="18"/>
    </row>
    <row r="13" spans="1:8" ht="19.9" customHeight="1" x14ac:dyDescent="0.15">
      <c r="A13" s="226"/>
      <c r="B13" s="43" t="s">
        <v>75</v>
      </c>
      <c r="C13" s="43" t="s">
        <v>76</v>
      </c>
      <c r="D13" s="43" t="s">
        <v>77</v>
      </c>
      <c r="E13" s="43" t="s">
        <v>65</v>
      </c>
      <c r="F13" s="114" t="s">
        <v>299</v>
      </c>
      <c r="G13" s="45">
        <v>15</v>
      </c>
      <c r="H13" s="18"/>
    </row>
    <row r="14" spans="1:8" ht="19.9" customHeight="1" x14ac:dyDescent="0.15">
      <c r="A14" s="226"/>
      <c r="B14" s="43" t="s">
        <v>75</v>
      </c>
      <c r="C14" s="43" t="s">
        <v>76</v>
      </c>
      <c r="D14" s="43" t="s">
        <v>77</v>
      </c>
      <c r="E14" s="43" t="s">
        <v>65</v>
      </c>
      <c r="F14" s="114" t="s">
        <v>300</v>
      </c>
      <c r="G14" s="45">
        <v>8</v>
      </c>
      <c r="H14" s="18"/>
    </row>
    <row r="15" spans="1:8" ht="19.9" customHeight="1" x14ac:dyDescent="0.15">
      <c r="B15" s="43"/>
      <c r="C15" s="43"/>
      <c r="D15" s="43"/>
      <c r="E15" s="43"/>
      <c r="F15" s="114" t="s">
        <v>80</v>
      </c>
      <c r="G15" s="44">
        <f>SUM(G16:G22)</f>
        <v>174</v>
      </c>
      <c r="H15" s="18"/>
    </row>
    <row r="16" spans="1:8" ht="19.9" customHeight="1" x14ac:dyDescent="0.15">
      <c r="A16" s="226"/>
      <c r="B16" s="43" t="s">
        <v>75</v>
      </c>
      <c r="C16" s="43" t="s">
        <v>76</v>
      </c>
      <c r="D16" s="43" t="s">
        <v>79</v>
      </c>
      <c r="E16" s="43" t="s">
        <v>65</v>
      </c>
      <c r="F16" s="114" t="s">
        <v>301</v>
      </c>
      <c r="G16" s="45">
        <v>40</v>
      </c>
      <c r="H16" s="18"/>
    </row>
    <row r="17" spans="1:8" ht="19.9" customHeight="1" x14ac:dyDescent="0.15">
      <c r="A17" s="226"/>
      <c r="B17" s="43" t="s">
        <v>75</v>
      </c>
      <c r="C17" s="43" t="s">
        <v>76</v>
      </c>
      <c r="D17" s="43" t="s">
        <v>79</v>
      </c>
      <c r="E17" s="43" t="s">
        <v>65</v>
      </c>
      <c r="F17" s="114" t="s">
        <v>302</v>
      </c>
      <c r="G17" s="45">
        <v>15</v>
      </c>
      <c r="H17" s="18"/>
    </row>
    <row r="18" spans="1:8" ht="19.9" customHeight="1" x14ac:dyDescent="0.15">
      <c r="A18" s="226"/>
      <c r="B18" s="43" t="s">
        <v>75</v>
      </c>
      <c r="C18" s="43" t="s">
        <v>76</v>
      </c>
      <c r="D18" s="43" t="s">
        <v>79</v>
      </c>
      <c r="E18" s="43" t="s">
        <v>65</v>
      </c>
      <c r="F18" s="114" t="s">
        <v>303</v>
      </c>
      <c r="G18" s="45">
        <v>16</v>
      </c>
      <c r="H18" s="18"/>
    </row>
    <row r="19" spans="1:8" ht="19.9" customHeight="1" x14ac:dyDescent="0.15">
      <c r="A19" s="226"/>
      <c r="B19" s="43" t="s">
        <v>75</v>
      </c>
      <c r="C19" s="43" t="s">
        <v>76</v>
      </c>
      <c r="D19" s="43" t="s">
        <v>79</v>
      </c>
      <c r="E19" s="43" t="s">
        <v>65</v>
      </c>
      <c r="F19" s="114" t="s">
        <v>304</v>
      </c>
      <c r="G19" s="45">
        <v>15</v>
      </c>
      <c r="H19" s="18"/>
    </row>
    <row r="20" spans="1:8" ht="19.9" customHeight="1" x14ac:dyDescent="0.15">
      <c r="A20" s="226"/>
      <c r="B20" s="43" t="s">
        <v>75</v>
      </c>
      <c r="C20" s="43" t="s">
        <v>76</v>
      </c>
      <c r="D20" s="43" t="s">
        <v>79</v>
      </c>
      <c r="E20" s="43" t="s">
        <v>65</v>
      </c>
      <c r="F20" s="114" t="s">
        <v>305</v>
      </c>
      <c r="G20" s="45">
        <v>8</v>
      </c>
      <c r="H20" s="18"/>
    </row>
    <row r="21" spans="1:8" ht="19.9" customHeight="1" x14ac:dyDescent="0.15">
      <c r="A21" s="226"/>
      <c r="B21" s="43" t="s">
        <v>75</v>
      </c>
      <c r="C21" s="43" t="s">
        <v>76</v>
      </c>
      <c r="D21" s="43" t="s">
        <v>79</v>
      </c>
      <c r="E21" s="43" t="s">
        <v>65</v>
      </c>
      <c r="F21" s="114" t="s">
        <v>306</v>
      </c>
      <c r="G21" s="45">
        <v>48</v>
      </c>
      <c r="H21" s="18"/>
    </row>
    <row r="22" spans="1:8" ht="19.9" customHeight="1" x14ac:dyDescent="0.15">
      <c r="A22" s="226"/>
      <c r="B22" s="43" t="s">
        <v>75</v>
      </c>
      <c r="C22" s="43" t="s">
        <v>76</v>
      </c>
      <c r="D22" s="43" t="s">
        <v>79</v>
      </c>
      <c r="E22" s="43" t="s">
        <v>65</v>
      </c>
      <c r="F22" s="114" t="s">
        <v>307</v>
      </c>
      <c r="G22" s="45">
        <v>32</v>
      </c>
      <c r="H22" s="18"/>
    </row>
    <row r="23" spans="1:8" ht="8.5" customHeight="1" x14ac:dyDescent="0.15">
      <c r="A23" s="46"/>
      <c r="B23" s="47"/>
      <c r="C23" s="47"/>
      <c r="D23" s="47"/>
      <c r="E23" s="47"/>
      <c r="F23" s="46"/>
      <c r="G23" s="46"/>
      <c r="H23" s="48"/>
    </row>
  </sheetData>
  <mergeCells count="9">
    <mergeCell ref="B1:D1"/>
    <mergeCell ref="B2:G2"/>
    <mergeCell ref="B3:F3"/>
    <mergeCell ref="E4:E5"/>
    <mergeCell ref="F4:F5"/>
    <mergeCell ref="G4:G5"/>
    <mergeCell ref="B4:D4"/>
    <mergeCell ref="A10:A14"/>
    <mergeCell ref="A16:A22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577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2025-02-17T12:35:47Z</cp:lastPrinted>
  <dcterms:created xsi:type="dcterms:W3CDTF">2025-02-17T01:08:13Z</dcterms:created>
  <dcterms:modified xsi:type="dcterms:W3CDTF">2025-02-19T07:13:39Z</dcterms:modified>
</cp:coreProperties>
</file>