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2815" windowHeight="11896" activeTab="14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_______xlnm.Print_Area" localSheetId="14">#N/A</definedName>
    <definedName name="___xlnm.Print_Area" localSheetId="14">#N/A</definedName>
    <definedName name="_______xlnm.Print_Area" localSheetId="14">#N/A</definedName>
    <definedName name="___xlnm.Print_Titles" localSheetId="14">#N/A</definedName>
    <definedName name="______xlnm.Print_Titles" localSheetId="14">#N/A</definedName>
    <definedName name="_____xlnm.Print_Titles" localSheetId="14">#N/A</definedName>
    <definedName name="MAILMERGEMODE" localSheetId="14">"OneWorksheet"</definedName>
    <definedName name="_______xlnm.Print_Titles" localSheetId="14">#N/A</definedName>
    <definedName name="__xlnm.Print_Area" localSheetId="14">#REF!</definedName>
    <definedName name="__xlnm.Print_Titles" localSheetId="14">#N/A</definedName>
    <definedName name="s" localSheetId="14">#N/A</definedName>
    <definedName name="_____xlnm.Print_Area" localSheetId="14">#N/A</definedName>
    <definedName name="______xlnm.Print_Area" localSheetId="14">#N/A</definedName>
    <definedName name="_xlnm.Print_Area" localSheetId="14">#N/A</definedName>
    <definedName name="n" localSheetId="14">#N/A</definedName>
    <definedName name="_xlnm.Print_Titles" localSheetId="14">#N/A</definedName>
    <definedName name="m" localSheetId="14">#N/A</definedName>
    <definedName name="l" localSheetId="14">#N/A</definedName>
    <definedName name="k" localSheetId="14">#N/A</definedName>
    <definedName name="j" localSheetId="14">#N/A</definedName>
    <definedName name="i" localSheetId="14">#N/A</definedName>
    <definedName name="____xlnm.Print_Titles" localSheetId="14">#N/A</definedName>
    <definedName name="h" localSheetId="14">#N/A</definedName>
    <definedName name="g" localSheetId="14">#N/A</definedName>
    <definedName name="f" localSheetId="14">#N/A</definedName>
    <definedName name="____xlnm.Print_Area" localSheetId="14">#N/A</definedName>
    <definedName name="e" localSheetId="14">#N/A</definedName>
    <definedName name="d" localSheetId="14">#N/A</definedName>
    <definedName name="b" localSheetId="14">#N/A</definedName>
    <definedName name="a" localSheetId="14">#N/A</definedName>
    <definedName name="_xlnm.Print_Area" localSheetId="1">'1'!$A$1:$E$37</definedName>
    <definedName name="_xlnm.Print_Area" localSheetId="7">'3-1'!$A$1:$I$117</definedName>
    <definedName name="_xlnm.Print_Titles" localSheetId="13">'6'!$1:$6</definedName>
    <definedName name="_xlnm.Print_Area" localSheetId="3">'1-2'!$A$1:$I$32</definedName>
    <definedName name="________xlnm.Print_Area">#N/A</definedName>
    <definedName name="___xlnm.Print_Area">#N/A</definedName>
    <definedName name="_______xlnm.Print_Area">#N/A</definedName>
    <definedName name="___xlnm.Print_Titles">#N/A</definedName>
    <definedName name="___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j">#N/A</definedName>
    <definedName name="i">#N/A</definedName>
    <definedName name="____xlnm.Print_Titles">#N/A</definedName>
    <definedName name="h">#N/A</definedName>
    <definedName name="g">#N/A</definedName>
    <definedName name="f">#N/A</definedName>
    <definedName name="____xlnm.Print_Area">#N/A</definedName>
    <definedName name="e">#N/A</definedName>
    <definedName name="d">#N/A</definedName>
    <definedName name="b">#N/A</definedName>
    <definedName name="a">#N/A</definedName>
  </definedNames>
  <calcPr calcId="162913"/>
</workbook>
</file>

<file path=xl/sharedStrings.xml><?xml version="1.0" encoding="utf-8"?>
<sst xmlns="http://schemas.openxmlformats.org/spreadsheetml/2006/main" count="1638" uniqueCount="503">
  <si>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</si>
  <si>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</si>
  <si>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</si>
  <si>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</si>
  <si>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</si>
  <si>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</si>
  <si>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</si>
  <si>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</si>
  <si>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</si>
  <si>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</si>
  <si>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</si>
  <si>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</si>
  <si>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</si>
  <si>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</si>
  <si>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</si>
  <si>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</si>
  <si>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</si>
  <si>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</si>
  <si>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</si>
  <si>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</si>
  <si>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</si>
  <si>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</si>
  <si>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</si>
  <si>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</si>
  <si>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</si>
  <si>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</si>
  <si>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</si>
  <si>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</si>
  <si>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</si>
  <si>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</si>
  <si>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</si>
  <si>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</si>
  <si>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</si>
  <si>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</si>
  <si>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</si>
  <si>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</si>
  <si>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</si>
  <si>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</si>
  <si>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</si>
  <si>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</si>
  <si>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</si>
  <si>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</si>
  <si>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</si>
  <si>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</si>
  <si>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</si>
  <si>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</si>
  <si>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</si>
  <si>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</si>
  <si>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</si>
  <si>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</si>
  <si>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</si>
  <si>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</si>
  <si>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</si>
  <si>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</si>
  <si>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</si>
  <si>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</si>
  <si>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</si>
  <si>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</si>
  <si>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</si>
  <si>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</si>
  <si>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</si>
  <si>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</si>
  <si>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</si>
  <si>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</si>
  <si>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</si>
  <si>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101001</t>
  </si>
  <si>
    <t>州委办公室</t>
  </si>
  <si>
    <t>101002</t>
  </si>
  <si>
    <t>州专用通信中心</t>
  </si>
  <si>
    <t>101003</t>
  </si>
  <si>
    <t>州涉藏事务研究中心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</si>
  <si>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</si>
  <si>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</si>
  <si>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</si>
  <si>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</si>
  <si>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</si>
  <si>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</si>
  <si>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</si>
  <si>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</si>
  <si>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</si>
  <si>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</si>
  <si>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</si>
  <si>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</si>
  <si>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</si>
  <si>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</si>
  <si>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</si>
  <si>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</si>
  <si>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</si>
  <si>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</si>
  <si>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</si>
  <si>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</si>
  <si>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</si>
  <si>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</si>
  <si>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</si>
  <si>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</si>
  <si>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</si>
  <si>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</si>
  <si>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</si>
  <si>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</si>
  <si>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</si>
  <si>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</si>
  <si>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</si>
  <si>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> 专项业务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</si>
  <si>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</si>
  <si>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</si>
  <si>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</si>
  <si>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</si>
  <si>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</si>
  <si>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</si>
  <si>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</si>
  <si>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</si>
  <si>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</si>
  <si>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</si>
  <si>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</si>
  <si>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</si>
  <si>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</si>
  <si>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</si>
  <si>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</si>
  <si>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</si>
  <si>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</si>
  <si>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</si>
  <si>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</si>
  <si>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</si>
  <si>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</si>
  <si>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</si>
  <si>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</si>
  <si>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</si>
  <si>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</si>
  <si>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</si>
  <si>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</si>
  <si>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</si>
  <si>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</si>
  <si>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</si>
  <si>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</si>
  <si>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</si>
  <si>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</si>
  <si>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</si>
  <si>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</si>
  <si>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</si>
  <si>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</si>
  <si>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</si>
  <si>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</si>
  <si>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</si>
  <si>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</si>
  <si>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</si>
  <si>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</si>
  <si>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</si>
  <si>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</si>
  <si>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</si>
  <si>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</si>
  <si>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</si>
  <si>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</si>
  <si>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</si>
  <si>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</si>
  <si>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州委办公室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</si>
  <si>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</si>
  <si>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</si>
  <si>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</si>
  <si>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</si>
  <si>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</si>
  <si>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</si>
  <si>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</si>
  <si>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</si>
  <si>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</si>
  <si>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 绩效奖金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</si>
  <si>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</si>
  <si>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</si>
  <si>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</si>
  <si>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</si>
  <si>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</si>
  <si>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</si>
  <si>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</si>
  <si>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</si>
  <si>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</si>
  <si>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</si>
  <si>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</si>
  <si>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</si>
  <si>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</si>
  <si>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   其他工资福利支出</t>
  </si>
  <si>
    <t>    编制外长聘人员经费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</si>
  <si>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</si>
  <si>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</si>
  <si>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</si>
  <si>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</si>
  <si>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</si>
  <si>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</si>
  <si>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</si>
  <si>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取暖费</t>
  </si>
  <si>
    <t>   差旅费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</si>
  <si>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</si>
  <si>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</si>
  <si>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</si>
  <si>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</si>
  <si>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</si>
  <si>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</si>
  <si>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</si>
  <si>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</si>
  <si>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</si>
  <si>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</si>
  <si>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</si>
  <si>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    福利费</t>
  </si>
  <si>
    <t>    体检费</t>
  </si>
  <si>
    <t>   公务用车运行维护费</t>
  </si>
  <si>
    <t>   其他商品和服务支出</t>
  </si>
  <si>
    <t>    党组织活动经费</t>
  </si>
  <si>
    <t>    离退休人员公用经费等</t>
  </si>
  <si>
    <t>    其他商品和服务支出</t>
  </si>
  <si>
    <t>  对个人和家庭的补助</t>
  </si>
  <si>
    <t>303</t>
  </si>
  <si>
    <t>   生活补助</t>
  </si>
  <si>
    <t>    离退休人员年定额补助</t>
  </si>
  <si>
    <t>   奖励金</t>
  </si>
  <si>
    <t>    独生子女父母奖励</t>
  </si>
  <si>
    <t>  资本性支出</t>
  </si>
  <si>
    <t>310</t>
  </si>
  <si>
    <t>   办公设备购置</t>
  </si>
  <si>
    <t> 州专用通信中心</t>
  </si>
  <si>
    <t>   绩效工资</t>
  </si>
  <si>
    <t>    事业单位公医补</t>
  </si>
  <si>
    <t> 州涉藏事务研究中心</t>
  </si>
  <si>
    <t>表3</t>
  </si>
  <si>
    <t>一般公共预算支出预算表</t>
  </si>
  <si>
    <t>当年财政拨款安排</t>
  </si>
  <si>
    <t>州委办公室部门</t>
  </si>
  <si>
    <t>101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</si>
  <si>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</si>
  <si>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</si>
  <si>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</si>
  <si>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</si>
  <si>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</si>
  <si>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</si>
  <si>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</si>
  <si>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</si>
  <si>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</si>
  <si>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</si>
  <si>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</si>
  <si>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</si>
  <si>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</si>
  <si>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</si>
  <si>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</si>
  <si>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</si>
  <si>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</si>
  <si>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</si>
  <si>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</si>
  <si>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3010302</t>
  </si>
  <si>
    <t>   绩效奖金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</si>
  <si>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</si>
  <si>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</si>
  <si>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</si>
  <si>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</si>
  <si>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</si>
  <si>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</si>
  <si>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</si>
  <si>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</si>
  <si>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</si>
  <si>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</si>
  <si>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</si>
  <si>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</si>
  <si>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</si>
  <si>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</si>
  <si>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</si>
  <si>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</si>
  <si>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</si>
  <si>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</si>
  <si>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</si>
  <si>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</si>
  <si>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</si>
  <si>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</si>
  <si>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</si>
  <si>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</si>
  <si>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</si>
  <si>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</si>
  <si>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</si>
  <si>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</si>
  <si>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</si>
  <si>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</si>
  <si>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</si>
  <si>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</si>
  <si>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</si>
  <si>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</si>
  <si>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</si>
  <si>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</si>
  <si>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</si>
  <si>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</si>
  <si>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</si>
  <si>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</si>
  <si>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</si>
  <si>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</si>
  <si>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</si>
  <si>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</si>
  <si>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</si>
  <si>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</si>
  <si>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</si>
  <si>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</si>
  <si>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</si>
  <si>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</si>
  <si>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</si>
  <si>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 对个人和家庭的补助</t>
  </si>
  <si>
    <t>30305</t>
  </si>
  <si>
    <t>  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</si>
  <si>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</si>
  <si>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</si>
  <si>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</si>
  <si>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</si>
  <si>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</si>
  <si>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</si>
  <si>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30107</t>
  </si>
  <si>
    <t>  绩效工资</t>
  </si>
  <si>
    <t>3011209</t>
  </si>
  <si>
    <t>   事业单位公医补</t>
  </si>
  <si>
    <t>表3-2</t>
  </si>
  <si>
    <t>一般公共预算项目支出预算表</t>
  </si>
  <si>
    <t>金额</t>
  </si>
  <si>
    <t>  会议费</t>
  </si>
  <si>
    <t>  中央空调运行维护费</t>
  </si>
  <si>
    <t>  州委重点工作经费</t>
  </si>
  <si>
    <t>  全州综合档案馆业务建设评价工作经费</t>
  </si>
  <si>
    <t>  全州档案工作经费</t>
  </si>
  <si>
    <t>  州委大院零星维修（护）费</t>
  </si>
  <si>
    <t>  办公家具购置费</t>
  </si>
  <si>
    <t>  车辆大修</t>
  </si>
  <si>
    <t>  办公设备购置</t>
  </si>
  <si>
    <t>  州委24小时应急值班工作经费</t>
  </si>
  <si>
    <t>  州委一、三会议室提升改造</t>
  </si>
  <si>
    <t>  州委大楼电梯更新</t>
  </si>
  <si>
    <t>  办公楼排水渠治理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</si>
  <si>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</si>
  <si>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</si>
  <si>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</si>
  <si>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</si>
  <si>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</si>
  <si>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</si>
  <si>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</si>
  <si>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</si>
  <si>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</si>
  <si>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</si>
  <si>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</si>
  <si>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</si>
  <si>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</si>
  <si>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</si>
  <si>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</si>
  <si>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</si>
  <si>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</si>
  <si>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</si>
  <si>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</si>
  <si>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</si>
  <si>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</si>
  <si>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</si>
  <si>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</si>
  <si>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</si>
  <si>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</si>
  <si>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</si>
  <si>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</si>
  <si>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</si>
  <si>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</si>
  <si>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</si>
  <si>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</si>
  <si>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</si>
  <si>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根据2025年召开全会、州级领导干部大会、各类专题会议等标准测算</t>
  </si>
  <si>
    <t>按照相关会议标准保障前各类州委会议，全年拟举行全委会2次，全州领导干部大会、各类专题会、其他会议若干次。</t>
  </si>
  <si>
    <t>会议保障规格</t>
  </si>
  <si>
    <t>保障各类会议顺利召开，并按照相关会议标准保障前各类州委会议</t>
  </si>
  <si>
    <t>会议保障时间</t>
  </si>
  <si>
    <t>按照各类会议召开要求，至少提前2天完成各类会务保障</t>
  </si>
  <si>
    <r>
      <rPr>
        <sz val="10.0"/>
        <color rgb="FF000000"/>
        <rFont val="宋体"/>
        <charset val="134"/>
      </rPr>
      <t>会议成本控制</t>
    </r>
    <r>
      <rPr/>
      <t>_x0000_</t>
    </r>
    <r>
      <rPr/>
      <t/>
    </r>
    <phoneticPr fontId="0" type="noConversion"/>
  </si>
  <si>
    <t>按照会议标准，坚决不能超标准开展。</t>
  </si>
  <si>
    <r>
      <rPr>
        <sz val="10.0"/>
        <color rgb="FF000000"/>
        <rFont val="宋体"/>
        <charset val="134"/>
      </rPr>
      <t>根据历年中央空调运行电费和维修维护费测算。</t>
    </r>
    <r>
      <rPr/>
      <t>_x0000_</t>
    </r>
    <r>
      <rPr/>
      <t/>
    </r>
    <phoneticPr fontId="0" type="noConversion"/>
  </si>
  <si>
    <t>保障州委大楼冬季供暖，保障单位包含州委办、州委宣传部、州委组织部、州纪委监委、州委政法委、州委保密机要局。</t>
  </si>
  <si>
    <r>
      <rPr>
        <sz val="10.0"/>
        <color rgb="FF000000"/>
        <rFont val="宋体"/>
        <charset val="134"/>
      </rPr>
      <t>运行时间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</si>
  <si>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保障2025年1-5月、10-12月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</si>
  <si>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供暖效果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</si>
  <si>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保障整栋州委大楼达到预期供暖效果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</si>
  <si>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满意度</t>
    </r>
    <r>
      <rPr/>
      <t>_x0000_</t>
    </r>
    <r>
      <rPr/>
      <t/>
    </r>
    <phoneticPr fontId="0" type="noConversion"/>
  </si>
  <si>
    <t>95%</t>
  </si>
  <si>
    <t>根据相关需求测算</t>
  </si>
  <si>
    <t>根据相关工作安排部署，特申请经费用于保障州委、州委办各类中心工作，主要用于州委、州委办急需业务事项实施办理经费保障。</t>
  </si>
  <si>
    <r>
      <rPr>
        <sz val="10.0"/>
        <color rgb="FF000000"/>
        <rFont val="宋体"/>
        <charset val="134"/>
      </rPr>
      <t>保障州委、州委办中心工作的长期有效性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</si>
  <si>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长期保障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</si>
  <si>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经费保障率</t>
    </r>
    <r>
      <rPr/>
      <t>_x0000_</t>
    </r>
    <r>
      <rPr/>
      <t/>
    </r>
    <phoneticPr fontId="0" type="noConversion"/>
  </si>
  <si>
    <t>100%</t>
  </si>
  <si>
    <r>
      <rPr>
        <sz val="10.0"/>
        <color rgb="FF000000"/>
        <rFont val="宋体"/>
        <charset val="134"/>
      </rPr>
      <t>任务保障率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</si>
  <si>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根据评价工作量测算</t>
    </r>
    <r>
      <rPr/>
      <t>_x0000_</t>
    </r>
    <r>
      <rPr/>
      <t/>
    </r>
    <phoneticPr fontId="0" type="noConversion"/>
  </si>
  <si>
    <t>按照四川省档案馆《关于开展全省综合档案馆业务建设评价工作》、阿坝州档案局《县（市）综合档案馆业务建设评价工作方案的通知》要求，需在2025年完成阿坝州13个县（市）综合档案馆业务建设评价工作，需抽取数名专家组成小组评价工作。提升全州档案工作工作效果。</t>
  </si>
  <si>
    <r>
      <rPr>
        <sz val="10.0"/>
        <color rgb="FF000000"/>
        <rFont val="宋体"/>
        <charset val="134"/>
      </rPr>
      <t>覆盖范围</t>
    </r>
    <r>
      <rPr/>
      <t>_x0000_</t>
    </r>
    <r>
      <rPr/>
      <t/>
    </r>
    <phoneticPr fontId="0" type="noConversion"/>
  </si>
  <si>
    <t>13县（市）</t>
  </si>
  <si>
    <r>
      <rPr>
        <sz val="10.0"/>
        <color rgb="FF000000"/>
        <rFont val="宋体"/>
        <charset val="134"/>
      </rPr>
      <t>评价效果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</si>
  <si>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达到既定目标，提升全州档案工作工作效果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</si>
  <si>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提升全州档案工作效果</t>
    </r>
    <r>
      <rPr/>
      <t>_x0000_</t>
    </r>
    <r>
      <rPr/>
      <t/>
    </r>
    <phoneticPr fontId="0" type="noConversion"/>
  </si>
  <si>
    <t>高中低</t>
  </si>
  <si>
    <t>根据实际工作量测算</t>
  </si>
  <si>
    <t>举办每年“6.9”国际档案日宣传及其他相关等活动。</t>
  </si>
  <si>
    <r>
      <rPr>
        <sz val="10.0"/>
        <color rgb="FF000000"/>
        <rFont val="宋体"/>
        <charset val="134"/>
      </rPr>
      <t>举办宣传活动次数</t>
    </r>
    <r>
      <rPr/>
      <t>_x0000_</t>
    </r>
    <r>
      <rPr/>
      <t/>
    </r>
    <phoneticPr fontId="0" type="noConversion"/>
  </si>
  <si>
    <t>1次</t>
  </si>
  <si>
    <r>
      <rPr>
        <sz val="10.0"/>
        <color rgb="FF000000"/>
        <rFont val="宋体"/>
        <charset val="134"/>
      </rPr>
      <t>活动覆盖人数</t>
    </r>
    <r>
      <rPr/>
      <t>_x0000_</t>
    </r>
    <r>
      <rPr/>
      <t/>
    </r>
    <phoneticPr fontId="0" type="noConversion"/>
  </si>
  <si>
    <t>1000人/次</t>
  </si>
  <si>
    <r>
      <rPr>
        <sz val="10.0"/>
        <color rgb="FF000000"/>
        <rFont val="宋体"/>
        <charset val="134"/>
      </rPr>
      <t>开展时间</t>
    </r>
    <r>
      <rPr/>
      <t>_x0000_</t>
    </r>
    <r>
      <rPr/>
      <t/>
    </r>
    <phoneticPr fontId="0" type="noConversion"/>
  </si>
  <si>
    <t>2025年6月9日开展</t>
  </si>
  <si>
    <t>根据本年度维修项目规划所得</t>
  </si>
  <si>
    <t>完成州委大院及州委办公楼公共基础设施的检修维护，保障州委大院及大楼正常运转。</t>
  </si>
  <si>
    <r>
      <rPr>
        <sz val="10.0"/>
        <color rgb="FF000000"/>
        <rFont val="宋体"/>
        <charset val="134"/>
      </rPr>
      <t>保障单位秩序正常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</si>
  <si>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优良差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</si>
  <si>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维修单位成本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</si>
  <si>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不高于市场价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</si>
  <si>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维修效果</t>
    </r>
    <r>
      <rPr/>
      <t>_x0000_</t>
    </r>
    <r>
      <rPr/>
      <t/>
    </r>
    <phoneticPr fontId="0" type="noConversion"/>
  </si>
  <si>
    <r>
      <rPr>
        <sz val="10.0"/>
        <color rgb="FF000000"/>
        <rFont val="宋体"/>
        <charset val="134"/>
      </rPr>
      <t>达到既定目标，保障正常使用</t>
    </r>
    <r>
      <rPr/>
      <t>_x0000_</t>
    </r>
    <r>
      <rPr/>
      <t/>
    </r>
    <phoneticPr fontId="0" type="noConversion"/>
  </si>
  <si>
    <t>根据通用办公设备和家具配备标准及所需数量测算。</t>
  </si>
  <si>
    <t>2024年新成立科室，部分县级领导配备人员增加。购置部分办公桌椅、会议桌等。完成办公家具政府采购工作。</t>
  </si>
  <si>
    <t>办公家具使用年限</t>
  </si>
  <si>
    <t>使用年限符合办公家具使用年限相关要求</t>
  </si>
  <si>
    <r>
      <rPr>
        <sz val="10.0"/>
        <color rgb="FF000000"/>
        <rFont val="宋体"/>
        <charset val="134"/>
      </rPr>
      <t>家具使用年限符合预期</t>
    </r>
    <r>
      <rPr/>
      <t>_x0000_</t>
    </r>
    <r>
      <rPr/>
      <t/>
    </r>
    <phoneticPr fontId="0" type="noConversion"/>
  </si>
  <si>
    <t>优良差</t>
  </si>
  <si>
    <t>办公家具使用效率</t>
  </si>
  <si>
    <r>
      <rPr>
        <sz val="10.0"/>
        <color rgb="FF000000"/>
        <rFont val="宋体"/>
        <charset val="134"/>
      </rPr>
      <t>合理安排办公家具，保障不闲置，不浪费</t>
    </r>
    <r>
      <rPr/>
      <t>_x0000_</t>
    </r>
    <r>
      <rPr/>
      <t/>
    </r>
    <phoneticPr fontId="0" type="noConversion"/>
  </si>
  <si>
    <t>按照公务用车大修标准8万元/辆。</t>
  </si>
  <si>
    <t>完成2辆公务用车大修。大修车辆运行时间不少于2年。</t>
  </si>
  <si>
    <t>维修数量</t>
  </si>
  <si>
    <t>2辆</t>
  </si>
  <si>
    <t>车辆维修成本</t>
  </si>
  <si>
    <t>小于8万元/辆</t>
  </si>
  <si>
    <t>维修时间时间</t>
  </si>
  <si>
    <t>小于20天</t>
  </si>
  <si>
    <t>涉密打印机、非涉密电脑、碎纸机若干，常委会会议室更换空调。</t>
  </si>
  <si>
    <t>办公设备使用年限</t>
  </si>
  <si>
    <t>使用年限符合办公设备使用年限相关要求</t>
  </si>
  <si>
    <r>
      <rPr>
        <sz val="10.0"/>
        <color rgb="FF000000"/>
        <rFont val="宋体"/>
        <charset val="134"/>
      </rPr>
      <t>设备使用年限符合预期</t>
    </r>
    <r>
      <rPr/>
      <t>_x0000_</t>
    </r>
    <r>
      <rPr/>
      <t/>
    </r>
    <phoneticPr fontId="0" type="noConversion"/>
  </si>
  <si>
    <t>办公设备使用效率</t>
  </si>
  <si>
    <r>
      <rPr>
        <sz val="10.0"/>
        <color rgb="FF000000"/>
        <rFont val="宋体"/>
        <charset val="134"/>
      </rPr>
      <t>合理安排办公家具，保障不闲置，不浪费</t>
    </r>
    <r>
      <rPr/>
      <t>_x0000_</t>
    </r>
    <r>
      <rPr/>
      <t/>
    </r>
    <phoneticPr fontId="0" type="noConversion"/>
  </si>
  <si>
    <t>根据365天*24小时值班工作相关要求测算</t>
  </si>
  <si>
    <t>根据《四川省委办公厅关于印发&lt;四川省党委（党组）值班工作规范（施行）&gt;工作的通知》相关要求。完成全年365天24小时应急值班。</t>
  </si>
  <si>
    <t>应急工作开展情况</t>
  </si>
  <si>
    <t>应急处理各类应急事项</t>
  </si>
  <si>
    <t>值班时间</t>
  </si>
  <si>
    <t>全年365天24小时值班</t>
  </si>
  <si>
    <t>保障全州社会稳定</t>
  </si>
  <si>
    <t>根据购置设备及改造设计测算</t>
  </si>
  <si>
    <t>因州委一会议室使用频率高，会务人数较多，计划2025年度提升改造州委一会议室，包括更新部分设备、地毯等。根据州委工作安排，建设州委三会议室，用于开展文稿推演等小型会议。</t>
  </si>
  <si>
    <t>达到预计既定目标</t>
  </si>
  <si>
    <t>达到州委要求既定目标，保障各类会议顺利召开</t>
  </si>
  <si>
    <t>会务保障效果</t>
  </si>
  <si>
    <t>保障各类会议顺利召开，提升会议召开效果</t>
  </si>
  <si>
    <t>会议使用效果</t>
  </si>
  <si>
    <t>好、一般</t>
  </si>
  <si>
    <t>根据前期相关市场调研测算</t>
  </si>
  <si>
    <t>目前，州委大楼共有单位7个，因使用频次高，人数多，目前使用电梯已运行10年以上，并且州委大楼仅此一台电梯，为做好安全保障工作，拟计划于2025年更换州委大楼电梯一部。</t>
  </si>
  <si>
    <r>
      <rPr>
        <sz val="10.0"/>
        <color rgb="FF000000"/>
        <rFont val="宋体"/>
        <charset val="134"/>
      </rPr>
      <t>更换电梯数量</t>
    </r>
    <r>
      <rPr/>
      <t>_x0000_</t>
    </r>
    <r>
      <rPr/>
      <t/>
    </r>
    <phoneticPr fontId="0" type="noConversion"/>
  </si>
  <si>
    <t>1部</t>
  </si>
  <si>
    <t>电梯乘坐安全性</t>
  </si>
  <si>
    <t>保障州委大楼电梯安全使用</t>
  </si>
  <si>
    <t>保障州委大楼的正常办公效率和安全性</t>
  </si>
  <si>
    <t xml:space="preserve">    排水渠工程</t>
  </si>
  <si>
    <r>
      <rPr>
        <sz val="10.0"/>
        <color rgb="FF000000"/>
        <rFont val="宋体"/>
        <charset val="134"/>
      </rPr>
      <t>根据初步测算，排水渠工程大约需要10万元的资金</t>
    </r>
    <r>
      <rPr/>
      <t>_x0000_</t>
    </r>
    <r>
      <rPr/>
      <t/>
    </r>
    <phoneticPr fontId="0" type="noConversion"/>
  </si>
  <si>
    <t>排水渠治理工程</t>
  </si>
  <si>
    <t>修建排水沟长度</t>
  </si>
  <si>
    <t>37米</t>
  </si>
  <si>
    <r>
      <rPr>
        <sz val="10.0"/>
        <color rgb="FF000000"/>
        <rFont val="宋体"/>
        <charset val="134"/>
      </rPr>
      <t>工程完成时间</t>
    </r>
    <r>
      <rPr/>
      <t>_x0000_</t>
    </r>
    <r>
      <rPr/>
      <t/>
    </r>
    <phoneticPr fontId="0" type="noConversion"/>
  </si>
  <si>
    <t>2025年6月前</t>
  </si>
  <si>
    <r>
      <rPr>
        <sz val="10.0"/>
        <color rgb="FF000000"/>
        <rFont val="宋体"/>
        <charset val="134"/>
      </rPr>
      <t>防水层厚度</t>
    </r>
    <r>
      <rPr/>
      <t>_x0000_</t>
    </r>
    <r>
      <rPr/>
      <t/>
    </r>
    <phoneticPr fontId="0" type="noConversion"/>
  </si>
  <si>
    <t>0.001米</t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</si>
  <si>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</si>
  <si>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</si>
  <si>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</si>
  <si>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</si>
  <si>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</si>
  <si>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</si>
  <si>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</si>
  <si>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</si>
  <si>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</si>
  <si>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</si>
  <si>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</si>
  <si>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</si>
  <si>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</si>
  <si>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</si>
  <si>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</si>
  <si>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</si>
  <si>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项目完成数量</t>
  </si>
  <si>
    <t>13个</t>
  </si>
  <si>
    <t>数量指标1V</t>
  </si>
  <si>
    <t>质量指标</t>
  </si>
  <si>
    <t>项目完成质量</t>
  </si>
  <si>
    <t>达到既定标准</t>
  </si>
  <si>
    <t>质量指标1V</t>
  </si>
  <si>
    <t>时效指标</t>
  </si>
  <si>
    <t>完成时间</t>
  </si>
  <si>
    <t>2025年12月31日前</t>
  </si>
  <si>
    <t>时效指标1V</t>
  </si>
  <si>
    <t>成本指标</t>
  </si>
  <si>
    <t>预算控制价</t>
  </si>
  <si>
    <t>按相关标准执行</t>
  </si>
  <si>
    <t>成本指标1V</t>
  </si>
  <si>
    <t>项目效果指标</t>
  </si>
  <si>
    <t>经济效益</t>
  </si>
  <si>
    <t>正常运转</t>
  </si>
  <si>
    <t>保障工作正常运转</t>
  </si>
  <si>
    <t>经济效益1V</t>
  </si>
  <si>
    <t>社会效益</t>
  </si>
  <si>
    <t>社会评价</t>
  </si>
  <si>
    <t>工作开展满意度</t>
  </si>
  <si>
    <t>社会效益1V</t>
  </si>
  <si>
    <t>可持续性</t>
  </si>
  <si>
    <t>项目经费保障</t>
  </si>
  <si>
    <t>保障工作正常衔接</t>
  </si>
  <si>
    <t>满意度</t>
  </si>
  <si>
    <t>大于90%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</si>
</sst>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0"/>
    <numFmt numFmtId="184" formatCode="0.00"/>
    <numFmt numFmtId="185" formatCode="@"/>
    <numFmt numFmtId="186" formatCode="_ &quot;¥&quot;* #,##0_ ;_ &quot;¥&quot;* \-#,##0_ ;_ &quot;¥&quot;* &quot;-&quot;_ ;_ @_ "/>
    <numFmt numFmtId="187" formatCode="_ * #,##0_ ;_ * -#,##0_ ;_ * &quot;-&quot;_ ;_ @_ "/>
  </numFmts>
  <fonts count="61" x14ac:knownFonts="6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6.0"/>
      <color rgb="FFFF0000"/>
      <name val="方正仿宋_GBK"/>
      <charset val="134"/>
    </font>
    <font>
      <sz val="16.0"/>
      <color rgb="FF000000"/>
      <name val="方正仿宋_GBK"/>
      <charset val="134"/>
    </font>
    <font>
      <sz val="10.0"/>
      <color rgb="FF000000"/>
      <name val="宋体"/>
      <charset val="134"/>
    </font>
    <font>
      <sz val="10.0"/>
      <name val="宋体"/>
      <charset val="134"/>
    </font>
    <font>
      <sz val="16.0"/>
      <name val="宋体"/>
      <charset val="134"/>
    </font>
    <font>
      <sz val="16.0"/>
      <color rgb="FF000000"/>
      <name val="宋体"/>
      <charset val="134"/>
    </font>
    <font>
      <sz val="10.0"/>
      <name val="黑体"/>
      <charset val="134"/>
    </font>
    <font>
      <sz val="10.0"/>
      <color rgb="FF00000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宋体"/>
      <charset val="134"/>
    </font>
    <font>
      <sz val="10.0"/>
      <color rgb="FF000000"/>
      <name val="Avenir"/>
      <family val="1"/>
    </font>
    <font>
      <sz val="10.0"/>
      <color rgb="FF000000"/>
      <name val="Avenir"/>
      <family val="1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24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35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0" fillId="35" applyFill="1" borderId="0" applyAlignment="1"/>
    <xf numFmtId="177" applyNumberFormat="1" fontId="0" fillId="35" applyFill="1" borderId="69" applyBorder="1" applyAlignment="1">
      <alignment horizontal="right" vertical="center"/>
    </xf>
    <xf numFmtId="0" fontId="0" fillId="35" applyFill="1" borderId="70" applyBorder="1" applyAlignment="1">
      <alignment horizontal="left" vertical="center" wrapText="1"/>
    </xf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30" applyFont="1" fillId="35" applyFill="1" borderId="75" applyBorder="1" applyAlignment="1">
      <alignment horizontal="left" vertical="center" wrapText="1"/>
    </xf>
    <xf numFmtId="0" fontId="30" applyFont="1" fillId="3" applyFill="1" borderId="0" applyAlignment="1">
      <alignment horizontal="left" vertical="center" wrapText="1"/>
    </xf>
    <xf numFmtId="177" applyNumberFormat="1" fontId="0" fillId="0" borderId="0" applyAlignment="1">
      <alignment horizontal="right" vertical="center"/>
    </xf>
    <xf numFmtId="177" applyNumberFormat="1" fontId="0" fillId="3" applyFill="1" borderId="0" applyAlignment="1">
      <alignment horizontal="right" vertical="center"/>
    </xf>
    <xf numFmtId="0" fontId="8" applyFont="1" fillId="0" borderId="0" applyAlignment="1">
      <alignment vertical="center" wrapText="1"/>
    </xf>
    <xf numFmtId="177" applyNumberFormat="1" fontId="0" fillId="0" borderId="0" applyAlignment="1"/>
    <xf numFmtId="0" fontId="31" applyFont="1" fillId="0" borderId="0" applyAlignment="1"/>
    <xf numFmtId="0" fontId="32" applyFont="1" fillId="0" borderId="0" applyAlignment="1"/>
    <xf numFmtId="183" applyNumberFormat="1" fontId="33" applyFont="1" fillId="0" borderId="76" applyBorder="1" applyAlignment="1" xfId="0">
      <alignment vertical="center" wrapText="1"/>
    </xf>
    <xf numFmtId="183" applyNumberFormat="1" fontId="33" applyFont="1" fillId="0" borderId="76" applyBorder="1" applyAlignment="1">
      <alignment vertical="center" wrapText="1"/>
    </xf>
    <xf numFmtId="184" applyNumberFormat="1" fontId="33" applyFont="1" fillId="0" borderId="78" applyBorder="1" applyAlignment="1" xfId="0">
      <alignment vertical="center" wrapText="1"/>
    </xf>
    <xf numFmtId="184" applyNumberFormat="1" fontId="33" applyFont="1" fillId="0" borderId="78" applyBorder="1" applyAlignment="1">
      <alignment vertical="center" wrapText="1"/>
    </xf>
    <xf numFmtId="185" applyNumberFormat="1" fontId="33" applyFont="1" fillId="0" borderId="80" applyBorder="1" applyAlignment="1" xfId="0">
      <alignment horizontal="center" vertical="center"/>
    </xf>
    <xf numFmtId="185" applyNumberFormat="1" fontId="33" applyFont="1" fillId="0" borderId="80" applyBorder="1" applyAlignment="1">
      <alignment horizontal="center" vertical="center"/>
    </xf>
    <xf numFmtId="185" applyNumberFormat="1" fontId="33" applyFont="1" fillId="0" borderId="82" applyBorder="1" applyAlignment="1" xfId="0">
      <alignment horizontal="center" vertical="center" wrapText="1"/>
    </xf>
    <xf numFmtId="185" applyNumberFormat="1" fontId="33" applyFont="1" fillId="0" borderId="82" applyBorder="1" applyAlignment="1">
      <alignment horizontal="center" vertical="center" wrapText="1"/>
    </xf>
    <xf numFmtId="185" applyNumberFormat="1" fontId="33" applyFont="1" fillId="0" borderId="0" applyAlignment="1" xfId="0">
      <alignment horizontal="right" vertical="center" wrapText="1"/>
    </xf>
    <xf numFmtId="185" applyNumberFormat="1" fontId="33" applyFont="1" fillId="0" borderId="0" applyAlignment="1">
      <alignment horizontal="right" vertical="center" wrapText="1"/>
    </xf>
    <xf numFmtId="185" applyNumberFormat="1" fontId="3" applyFont="1" fillId="0" borderId="0" applyAlignment="1" xfId="0">
      <alignment horizontal="center" vertical="center" wrapText="1"/>
    </xf>
    <xf numFmtId="185" applyNumberFormat="1" fontId="3" applyFont="1" fillId="0" borderId="0" applyAlignment="1">
      <alignment horizontal="center" vertical="center" wrapText="1"/>
    </xf>
    <xf numFmtId="183" applyNumberFormat="1" fontId="8" applyFont="1" fillId="0" borderId="0" applyAlignment="1" xfId="0"/>
    <xf numFmtId="183" applyNumberFormat="1" fontId="8" applyFont="1" fillId="0" borderId="0" applyAlignment="1"/>
    <xf numFmtId="0" fontId="34" applyFont="1" fillId="0" borderId="84" applyBorder="1" applyAlignment="1" xfId="0">
      <alignment vertical="center" wrapText="1"/>
    </xf>
    <xf numFmtId="0" fontId="33" applyFont="1" fillId="0" borderId="85" applyBorder="1" applyAlignment="1">
      <alignment vertical="center" wrapText="1"/>
    </xf>
    <xf numFmtId="0" fontId="34" applyFont="1" fillId="0" borderId="86" applyBorder="1" applyAlignment="1" xfId="0">
      <alignment horizontal="left" vertical="center" wrapText="1"/>
    </xf>
    <xf numFmtId="0" fontId="33" applyFont="1" fillId="0" borderId="87" applyBorder="1" applyAlignment="1">
      <alignment horizontal="left" vertical="center" wrapText="1"/>
    </xf>
    <xf numFmtId="183" applyNumberFormat="1" fontId="33" applyFont="1" fillId="0" borderId="88" applyBorder="1" applyAlignment="1" xfId="0">
      <alignment horizontal="center" vertical="center" wrapText="1"/>
    </xf>
    <xf numFmtId="183" applyNumberFormat="1" fontId="33" applyFont="1" fillId="0" borderId="88" applyBorder="1" applyAlignment="1">
      <alignment horizontal="center" vertical="center" wrapText="1"/>
    </xf>
    <xf numFmtId="0" fontId="34" applyFont="1" fillId="0" borderId="90" applyBorder="1" applyAlignment="1" xfId="0">
      <alignment horizontal="center" vertical="center" wrapText="1"/>
    </xf>
    <xf numFmtId="0" fontId="33" applyFont="1" fillId="0" borderId="91" applyBorder="1" applyAlignment="1">
      <alignment horizontal="center" vertical="center" wrapText="1"/>
    </xf>
    <xf numFmtId="183" applyNumberFormat="1" fontId="33" applyFont="1" fillId="0" borderId="92" applyBorder="1" applyAlignment="1" xfId="0">
      <alignment horizontal="center" vertical="center" wrapText="1" textRotation="255"/>
    </xf>
    <xf numFmtId="183" applyNumberFormat="1" fontId="33" applyFont="1" fillId="0" borderId="92" applyBorder="1" applyAlignment="1">
      <alignment horizontal="center" vertical="center" wrapText="1" textRotation="255"/>
    </xf>
    <xf numFmtId="183" applyNumberFormat="1" fontId="33" applyFont="1" fillId="0" borderId="0" applyAlignment="1" xfId="0">
      <alignment horizontal="center" vertical="center" wrapText="1"/>
    </xf>
    <xf numFmtId="183" applyNumberFormat="1" fontId="33" applyFont="1" fillId="0" borderId="0" applyAlignment="1">
      <alignment horizontal="center" vertical="center" wrapText="1"/>
    </xf>
    <xf numFmtId="0" fontId="34" applyFont="1" fillId="0" borderId="94" applyBorder="1" applyAlignment="1" xfId="0">
      <alignment vertical="center" wrapText="1"/>
    </xf>
    <xf numFmtId="0" fontId="33" applyFont="1" fillId="0" borderId="95" applyBorder="1" applyAlignment="1">
      <alignment vertical="center" wrapText="1"/>
    </xf>
    <xf numFmtId="0" fontId="34" applyFont="1" fillId="0" borderId="96" applyBorder="1" applyAlignment="1" xfId="0">
      <alignment vertical="center" wrapText="1"/>
    </xf>
    <xf numFmtId="0" fontId="33" applyFont="1" fillId="0" borderId="97" applyBorder="1" applyAlignment="1">
      <alignment vertical="center" wrapText="1"/>
    </xf>
    <xf numFmtId="183" applyNumberFormat="1" fontId="33" applyFont="1" fillId="0" borderId="98" applyBorder="1" applyAlignment="1" xfId="0">
      <alignment horizontal="center" vertical="center"/>
    </xf>
    <xf numFmtId="183" applyNumberFormat="1" fontId="33" applyFont="1" fillId="0" borderId="98" applyBorder="1" applyAlignment="1">
      <alignment horizontal="center" vertical="center"/>
    </xf>
    <xf numFmtId="0" fontId="34" applyFont="1" fillId="0" borderId="100" applyBorder="1" applyAlignment="1" xfId="0">
      <alignment horizontal="center" vertical="center"/>
    </xf>
    <xf numFmtId="0" fontId="33" applyFont="1" fillId="0" borderId="101" applyBorder="1" applyAlignment="1">
      <alignment horizontal="center" vertical="center"/>
    </xf>
    <xf numFmtId="0" fontId="34" applyFont="1" fillId="0" borderId="102" applyBorder="1" applyAlignment="1" xfId="0">
      <alignment horizontal="left" vertical="center" wrapText="1"/>
    </xf>
    <xf numFmtId="0" fontId="33" applyFont="1" fillId="0" borderId="103" applyBorder="1" applyAlignment="1">
      <alignment horizontal="left" vertical="center" wrapText="1"/>
    </xf>
    <xf numFmtId="0" fontId="34" applyFont="1" fillId="0" borderId="104" applyBorder="1" applyAlignment="1" xfId="0">
      <alignment horizontal="left" vertical="center" wrapText="1"/>
    </xf>
    <xf numFmtId="0" fontId="33" applyFont="1" fillId="0" borderId="105" applyBorder="1" applyAlignment="1">
      <alignment horizontal="left" vertical="center" wrapText="1"/>
    </xf>
    <xf numFmtId="0" fontId="34" applyFont="1" fillId="0" borderId="106" applyBorder="1" applyAlignment="1" xfId="0">
      <alignment horizontal="left" vertical="center" wrapText="1"/>
    </xf>
    <xf numFmtId="0" fontId="33" applyFont="1" fillId="0" borderId="107" applyBorder="1" applyAlignment="1">
      <alignment horizontal="left" vertical="center" wrapText="1"/>
    </xf>
    <xf numFmtId="0" fontId="34" applyFont="1" fillId="0" borderId="108" applyBorder="1" applyAlignment="1" xfId="0">
      <alignment horizontal="center" vertical="center" wrapText="1"/>
    </xf>
    <xf numFmtId="0" fontId="33" applyFont="1" fillId="0" borderId="109" applyBorder="1" applyAlignment="1">
      <alignment horizontal="center" vertical="center" wrapText="1"/>
    </xf>
    <xf numFmtId="183" applyNumberFormat="1" fontId="33" applyFont="1" fillId="0" borderId="0" applyAlignment="1" xfId="0"/>
    <xf numFmtId="183" applyNumberFormat="1" fontId="33" applyFont="1" fillId="0" borderId="0" applyAlignment="1"/>
    <xf numFmtId="0" fontId="34" applyFont="1" fillId="0" borderId="110" applyBorder="1" applyAlignment="1" xfId="0">
      <alignment vertical="center" wrapText="1"/>
    </xf>
    <xf numFmtId="0" fontId="33" applyFont="1" fillId="0" borderId="111" applyBorder="1" applyAlignment="1">
      <alignment vertical="center" wrapText="1"/>
    </xf>
    <xf numFmtId="0" fontId="34" applyFont="1" fillId="0" borderId="112" applyBorder="1" applyAlignment="1" xfId="0">
      <alignment horizontal="center" vertical="center" wrapText="1"/>
    </xf>
    <xf numFmtId="0" fontId="33" applyFont="1" fillId="0" borderId="113" applyBorder="1" applyAlignment="1">
      <alignment horizontal="center" vertical="center" wrapText="1"/>
    </xf>
    <xf numFmtId="0" fontId="34" applyFont="1" fillId="0" borderId="114" applyBorder="1" applyAlignment="1" xfId="0">
      <alignment horizontal="center" vertical="center" wrapText="1"/>
    </xf>
    <xf numFmtId="0" fontId="33" applyFont="1" fillId="0" borderId="115" applyBorder="1" applyAlignment="1">
      <alignment horizontal="center" vertical="center" wrapText="1"/>
    </xf>
    <xf numFmtId="0" fontId="34" applyFont="1" fillId="0" borderId="116" applyBorder="1" applyAlignment="1" xfId="0">
      <alignment horizontal="center" vertical="center" wrapText="1"/>
    </xf>
    <xf numFmtId="0" fontId="33" applyFont="1" fillId="0" borderId="117" applyBorder="1" applyAlignment="1">
      <alignment horizontal="center" vertical="center" wrapText="1"/>
    </xf>
    <xf numFmtId="0" fontId="34" applyFont="1" fillId="0" borderId="118" applyBorder="1" applyAlignment="1" xfId="0">
      <alignment horizontal="center" vertical="center" wrapText="1"/>
    </xf>
    <xf numFmtId="0" fontId="33" applyFont="1" fillId="0" borderId="119" applyBorder="1" applyAlignment="1">
      <alignment horizontal="center" vertical="center" wrapText="1"/>
    </xf>
    <xf numFmtId="0" fontId="34" applyFont="1" fillId="0" borderId="120" applyBorder="1" applyAlignment="1" xfId="0">
      <alignment horizontal="center" vertical="center" wrapText="1"/>
    </xf>
    <xf numFmtId="0" fontId="33" applyFont="1" fillId="0" borderId="121" applyBorder="1" applyAlignment="1">
      <alignment horizontal="center" vertical="center" wrapText="1"/>
    </xf>
    <xf numFmtId="0" fontId="34" applyFont="1" fillId="0" borderId="122" applyBorder="1" applyAlignment="1" xfId="0">
      <alignment vertical="center" wrapText="1"/>
    </xf>
    <xf numFmtId="0" fontId="33" applyFont="1" fillId="0" borderId="123" applyBorder="1" applyAlignment="1">
      <alignment vertical="center" wrapText="1"/>
    </xf>
    <xf numFmtId="0" fontId="34" applyFont="1" fillId="0" borderId="124" applyBorder="1" applyAlignment="1" xfId="0">
      <alignment horizontal="left" vertical="center" wrapText="1"/>
    </xf>
    <xf numFmtId="0" fontId="33" applyFont="1" fillId="0" borderId="125" applyBorder="1" applyAlignment="1">
      <alignment horizontal="left" vertical="center" wrapText="1"/>
    </xf>
    <xf numFmtId="0" fontId="34" applyFont="1" fillId="0" borderId="126" applyBorder="1" applyAlignment="1" xfId="0">
      <alignment horizontal="left" vertical="center" wrapText="1"/>
    </xf>
    <xf numFmtId="0" fontId="33" applyFont="1" fillId="0" borderId="127" applyBorder="1" applyAlignment="1">
      <alignment horizontal="left" vertical="center" wrapText="1"/>
    </xf>
    <xf numFmtId="0" fontId="34" applyFont="1" fillId="0" borderId="128" applyBorder="1" applyAlignment="1" xfId="0">
      <alignment vertical="center" wrapText="1"/>
    </xf>
    <xf numFmtId="0" fontId="33" applyFont="1" fillId="0" borderId="129" applyBorder="1" applyAlignment="1">
      <alignment vertical="center" wrapText="1"/>
    </xf>
    <xf numFmtId="0" fontId="34" applyFont="1" fillId="0" borderId="130" applyBorder="1" applyAlignment="1" xfId="0">
      <alignment vertical="center" wrapText="1"/>
    </xf>
    <xf numFmtId="0" fontId="33" applyFont="1" fillId="0" borderId="131" applyBorder="1" applyAlignment="1">
      <alignment vertical="center" wrapText="1"/>
    </xf>
    <xf numFmtId="0" fontId="34" applyFont="1" fillId="0" borderId="132" applyBorder="1" applyAlignment="1" xfId="0">
      <alignment vertical="center" wrapText="1"/>
    </xf>
    <xf numFmtId="0" fontId="33" applyFont="1" fillId="0" borderId="133" applyBorder="1" applyAlignment="1">
      <alignment vertical="center" wrapText="1"/>
    </xf>
    <xf numFmtId="0" fontId="34" applyFont="1" fillId="0" borderId="134" applyBorder="1" applyAlignment="1" xfId="0">
      <alignment vertical="center" wrapText="1"/>
    </xf>
    <xf numFmtId="0" fontId="33" applyFont="1" fillId="0" borderId="135" applyBorder="1" applyAlignment="1">
      <alignment vertical="center" wrapText="1"/>
    </xf>
    <xf numFmtId="0" fontId="34" applyFont="1" fillId="0" borderId="136" applyBorder="1" applyAlignment="1" xfId="0">
      <alignment vertical="center" wrapText="1"/>
    </xf>
    <xf numFmtId="0" fontId="33" applyFont="1" fillId="0" borderId="137" applyBorder="1" applyAlignment="1">
      <alignment vertical="center" wrapText="1"/>
    </xf>
    <xf numFmtId="0" fontId="34" applyFont="1" fillId="0" borderId="138" applyBorder="1" applyAlignment="1" xfId="0">
      <alignment horizontal="center" vertical="center" wrapText="1"/>
    </xf>
    <xf numFmtId="0" fontId="33" applyFont="1" fillId="0" borderId="139" applyBorder="1" applyAlignment="1">
      <alignment horizontal="center" vertical="center" wrapText="1"/>
    </xf>
    <xf numFmtId="0" fontId="34" applyFont="1" fillId="0" borderId="140" applyBorder="1" applyAlignment="1" xfId="0">
      <alignment horizontal="center" vertical="center" wrapText="1"/>
    </xf>
    <xf numFmtId="0" fontId="33" applyFont="1" fillId="0" borderId="141" applyBorder="1" applyAlignment="1">
      <alignment horizontal="center" vertical="center" wrapText="1"/>
    </xf>
    <xf numFmtId="0" fontId="34" applyFont="1" fillId="0" borderId="142" applyBorder="1" applyAlignment="1" xfId="0">
      <alignment horizontal="center" vertical="center" wrapText="1"/>
    </xf>
    <xf numFmtId="0" fontId="33" applyFont="1" fillId="0" borderId="143" applyBorder="1" applyAlignment="1">
      <alignment horizontal="center" vertical="center" wrapText="1"/>
    </xf>
    <xf numFmtId="0" fontId="34" applyFont="1" fillId="0" borderId="144" applyBorder="1" applyAlignment="1" xfId="0">
      <alignment horizontal="center" vertical="center" wrapText="1"/>
    </xf>
    <xf numFmtId="0" fontId="33" applyFont="1" fillId="0" borderId="145" applyBorder="1" applyAlignment="1">
      <alignment horizontal="center" vertical="center" wrapText="1"/>
    </xf>
    <xf numFmtId="0" fontId="34" applyFont="1" fillId="0" borderId="146" applyBorder="1" applyAlignment="1" xfId="0">
      <alignment vertical="center" wrapText="1"/>
    </xf>
    <xf numFmtId="0" fontId="33" applyFont="1" fillId="0" borderId="147" applyBorder="1" applyAlignment="1">
      <alignment vertical="center" wrapText="1"/>
    </xf>
    <xf numFmtId="0" fontId="34" applyFont="1" fillId="0" borderId="0" applyAlignment="1" xfId="0">
      <alignment vertical="center"/>
    </xf>
    <xf numFmtId="0" fontId="33" applyFont="1" fillId="0" borderId="0" applyAlignment="1">
      <alignment vertical="center"/>
    </xf>
    <xf numFmtId="0" fontId="34" applyFont="1" fillId="0" borderId="0" applyAlignment="1" xfId="0">
      <alignment horizontal="center" vertical="center" wrapText="1"/>
    </xf>
    <xf numFmtId="0" fontId="33" applyFont="1" fillId="0" borderId="0" applyAlignment="1">
      <alignment horizontal="center" vertical="center" wrapText="1"/>
    </xf>
    <xf numFmtId="0" fontId="35" applyFont="1" fillId="0" borderId="0" applyAlignment="1" xfId="0">
      <alignment horizontal="center" vertical="center" wrapText="1"/>
    </xf>
    <xf numFmtId="0" fontId="36" applyFont="1" fillId="0" borderId="0" applyAlignment="1">
      <alignment horizontal="center" vertical="center" wrapText="1"/>
    </xf>
    <xf numFmtId="0" fontId="37" applyFont="1" fillId="0" borderId="0" applyAlignment="1" xfId="0">
      <alignment vertical="center"/>
    </xf>
    <xf numFmtId="0" fontId="38" applyFont="1" fillId="0" borderId="0" applyAlignment="1">
      <alignment vertical="center"/>
    </xf>
    <xf numFmtId="0" fontId="0" fillId="0" borderId="0" applyAlignment="1"/>
    <xf numFmtId="0" fontId="6" applyFont="1" fillId="0" borderId="148" applyBorder="1" applyAlignment="1">
      <alignment horizontal="center" vertical="center"/>
    </xf>
    <xf numFmtId="0" fontId="7" applyFont="1" fillId="2" applyFill="1" borderId="149" applyBorder="1" applyAlignment="1">
      <alignment horizontal="center" vertical="center"/>
    </xf>
    <xf numFmtId="0" fontId="8" applyFont="1" fillId="0" borderId="150" applyBorder="1" applyAlignment="1">
      <alignment vertical="center"/>
    </xf>
    <xf numFmtId="0" fontId="3" applyFont="1" fillId="0" borderId="151" applyBorder="1" applyAlignment="1">
      <alignment horizontal="center" vertical="center"/>
    </xf>
    <xf numFmtId="0" fontId="7" applyFont="1" fillId="2" applyFill="1" borderId="152" applyBorder="1" applyAlignment="1">
      <alignment horizontal="center" vertical="center" wrapText="1"/>
    </xf>
    <xf numFmtId="0" fontId="8" applyFont="1" fillId="0" borderId="153" applyBorder="1" applyAlignment="1">
      <alignment vertical="center" wrapText="1"/>
    </xf>
    <xf numFmtId="0" fontId="0" fillId="0" borderId="154" applyBorder="1" applyAlignment="1">
      <alignment vertical="center"/>
    </xf>
    <xf numFmtId="0" fontId="0" fillId="0" borderId="155" applyBorder="1" applyAlignment="1">
      <alignment horizontal="left" vertical="center"/>
    </xf>
    <xf numFmtId="0" fontId="7" applyFont="1" fillId="2" applyFill="1" borderId="156" applyBorder="1" applyAlignment="1">
      <alignment horizontal="center" vertical="center"/>
    </xf>
    <xf numFmtId="0" fontId="0" fillId="0" borderId="157" applyBorder="1" applyAlignment="1">
      <alignment horizontal="right" vertical="center"/>
    </xf>
    <xf numFmtId="0" fontId="0" fillId="0" borderId="158" applyBorder="1" applyAlignment="1">
      <alignment horizontal="right" vertical="center" wrapText="1"/>
    </xf>
    <xf numFmtId="185" applyNumberFormat="1" fontId="33" applyFont="1" fillId="0" borderId="159" applyBorder="1" applyAlignment="1">
      <alignment horizontal="center" vertical="center" wrapText="1"/>
    </xf>
    <xf numFmtId="185" applyNumberFormat="1" fontId="3" applyFont="1" fillId="0" borderId="0" applyAlignment="1">
      <alignment horizontal="center" vertical="center" wrapText="1"/>
    </xf>
    <xf numFmtId="185" applyNumberFormat="1" fontId="33" applyFont="1" fillId="0" borderId="160" applyBorder="1" applyAlignment="1">
      <alignment horizontal="center" vertical="center"/>
    </xf>
    <xf numFmtId="0" fontId="33" applyFont="1" fillId="0" borderId="161" applyBorder="1" applyAlignment="1">
      <alignment horizontal="left" vertical="center" wrapText="1"/>
    </xf>
    <xf numFmtId="0" fontId="33" applyFont="1" fillId="0" borderId="162" applyBorder="1" applyAlignment="1">
      <alignment vertical="center" wrapText="1"/>
    </xf>
    <xf numFmtId="0" fontId="33" applyFont="1" fillId="0" borderId="163" applyBorder="1" applyAlignment="1">
      <alignment vertical="center" wrapText="1"/>
    </xf>
    <xf numFmtId="0" fontId="33" applyFont="1" fillId="0" borderId="164" applyBorder="1" applyAlignment="1">
      <alignment vertical="center" wrapText="1"/>
    </xf>
    <xf numFmtId="0" fontId="33" applyFont="1" fillId="0" borderId="165" applyBorder="1" applyAlignment="1">
      <alignment vertical="center" wrapText="1"/>
    </xf>
    <xf numFmtId="0" fontId="33" applyFont="1" fillId="0" borderId="166" applyBorder="1" applyAlignment="1">
      <alignment vertical="center" wrapText="1"/>
    </xf>
    <xf numFmtId="0" fontId="33" applyFont="1" fillId="0" borderId="167" applyBorder="1" applyAlignment="1">
      <alignment horizontal="center" vertical="center" wrapText="1"/>
    </xf>
    <xf numFmtId="183" applyNumberFormat="1" fontId="33" applyFont="1" fillId="0" borderId="168" applyBorder="1" applyAlignment="1">
      <alignment horizontal="center" vertical="center" wrapText="1"/>
    </xf>
    <xf numFmtId="0" fontId="33" applyFont="1" fillId="0" borderId="169" applyBorder="1" applyAlignment="1">
      <alignment horizontal="left" vertical="center" wrapText="1"/>
    </xf>
    <xf numFmtId="0" fontId="33" applyFont="1" fillId="0" borderId="170" applyBorder="1" applyAlignment="1">
      <alignment horizontal="left" vertical="center" wrapText="1"/>
    </xf>
    <xf numFmtId="0" fontId="33" applyFont="1" fillId="0" borderId="171" applyBorder="1" applyAlignment="1">
      <alignment horizontal="center" vertical="center" wrapText="1"/>
    </xf>
    <xf numFmtId="0" fontId="33" applyFont="1" fillId="0" borderId="172" applyBorder="1" applyAlignment="1">
      <alignment horizontal="center" vertical="center" wrapText="1"/>
    </xf>
    <xf numFmtId="0" fontId="33" applyFont="1" fillId="0" borderId="173" applyBorder="1" applyAlignment="1">
      <alignment horizontal="center" vertical="center" wrapText="1"/>
    </xf>
    <xf numFmtId="0" fontId="33" applyFont="1" fillId="0" borderId="174" applyBorder="1" applyAlignment="1">
      <alignment horizontal="center" vertical="center" wrapText="1"/>
    </xf>
    <xf numFmtId="0" fontId="33" applyFont="1" fillId="0" borderId="175" applyBorder="1" applyAlignment="1">
      <alignment vertical="center" wrapText="1"/>
    </xf>
    <xf numFmtId="0" fontId="33" applyFont="1" fillId="0" borderId="176" applyBorder="1" applyAlignment="1">
      <alignment vertical="center" wrapText="1"/>
    </xf>
    <xf numFmtId="0" fontId="36" applyFont="1" fillId="0" borderId="0" applyAlignment="1">
      <alignment horizontal="center" vertical="center" wrapText="1"/>
    </xf>
    <xf numFmtId="0" fontId="33" applyFont="1" fillId="0" borderId="0" applyAlignment="1">
      <alignment horizontal="center" vertical="center" wrapText="1"/>
    </xf>
    <xf numFmtId="0" fontId="33" applyFont="1" fillId="0" borderId="177" applyBorder="1" applyAlignment="1">
      <alignment horizontal="center" vertical="center" wrapText="1"/>
    </xf>
    <xf numFmtId="0" fontId="33" applyFont="1" fillId="0" borderId="178" applyBorder="1" applyAlignment="1">
      <alignment horizontal="center" vertical="center" wrapText="1"/>
    </xf>
    <xf numFmtId="0" fontId="33" applyFont="1" fillId="0" borderId="179" applyBorder="1" applyAlignment="1">
      <alignment horizontal="center" vertical="center" wrapText="1"/>
    </xf>
    <xf numFmtId="0" fontId="33" applyFont="1" fillId="0" borderId="180" applyBorder="1" applyAlignment="1">
      <alignment vertical="center" wrapText="1"/>
    </xf>
    <xf numFmtId="0" fontId="33" applyFont="1" fillId="0" borderId="181" applyBorder="1" applyAlignment="1">
      <alignment horizontal="left" vertical="center" wrapText="1"/>
    </xf>
    <xf numFmtId="0" fontId="33" applyFont="1" fillId="0" borderId="182" applyBorder="1" applyAlignment="1">
      <alignment horizontal="left" vertical="center" wrapText="1"/>
    </xf>
    <xf numFmtId="0" fontId="33" applyFont="1" fillId="0" borderId="183" applyBorder="1" applyAlignment="1">
      <alignment horizontal="center" vertical="center" wrapText="1"/>
    </xf>
    <xf numFmtId="183" applyNumberFormat="1" fontId="33" applyFont="1" fillId="0" borderId="184" applyBorder="1" applyAlignment="1">
      <alignment horizontal="center" vertical="center" wrapText="1" textRotation="255"/>
    </xf>
    <xf numFmtId="183" applyNumberFormat="1" fontId="33" applyFont="1" fillId="0" borderId="185" applyBorder="1" applyAlignment="1">
      <alignment horizontal="center" vertical="center"/>
    </xf>
    <xf numFmtId="0" fontId="33" applyFont="1" fillId="0" borderId="186" applyBorder="1" applyAlignment="1">
      <alignment horizontal="center" vertical="center"/>
    </xf>
    <xf numFmtId="0" fontId="33" applyFont="1" fillId="0" borderId="187" applyBorder="1" applyAlignment="1">
      <alignment horizontal="left" vertical="center" wrapText="1"/>
    </xf>
    <xf numFmtId="0" fontId="33" applyFont="1" fillId="0" borderId="188" applyBorder="1" applyAlignment="1">
      <alignment horizontal="center" vertical="center" wrapText="1"/>
    </xf>
    <xf numFmtId="0" fontId="39" applyFont="1" fillId="36" applyFill="1" borderId="0" applyAlignment="1"/>
    <xf numFmtId="0" fontId="40" applyFont="1" fillId="37" applyFill="1" borderId="0" applyAlignment="1"/>
    <xf numFmtId="0" fontId="41" applyFont="1" fillId="38" applyFill="1" borderId="0" applyAlignment="1"/>
    <xf numFmtId="0" fontId="42" applyFont="1" fillId="39" applyFill="1" borderId="189" applyBorder="1" applyAlignment="1"/>
    <xf numFmtId="0" fontId="43" applyFont="1" fillId="40" applyFill="1" borderId="190" applyBorder="1" applyAlignment="1"/>
    <xf numFmtId="0" fontId="44" applyFont="1" fillId="0" borderId="0" applyAlignment="1"/>
    <xf numFmtId="0" fontId="45" applyFont="1" fillId="0" borderId="0" applyAlignment="1"/>
    <xf numFmtId="0" fontId="46" applyFont="1" fillId="0" borderId="191" applyBorder="1" applyAlignment="1"/>
    <xf numFmtId="0" fontId="47" applyFont="1" fillId="39" applyFill="1" borderId="192" applyBorder="1" applyAlignment="1"/>
    <xf numFmtId="0" fontId="48" applyFont="1" fillId="41" applyFill="1" borderId="193" applyBorder="1" applyAlignment="1"/>
    <xf numFmtId="0" fontId="0" fillId="42" applyFill="1" borderId="194" applyBorder="1" applyAlignment="1"/>
    <xf numFmtId="0" fontId="49" applyFont="1" fillId="0" borderId="0" applyAlignment="1"/>
    <xf numFmtId="0" fontId="50" applyFont="1" fillId="0" borderId="195" applyBorder="1" applyAlignment="1"/>
    <xf numFmtId="0" fontId="51" applyFont="1" fillId="0" borderId="196" applyBorder="1" applyAlignment="1"/>
    <xf numFmtId="0" fontId="52" applyFont="1" fillId="0" borderId="197" applyBorder="1" applyAlignment="1"/>
    <xf numFmtId="0" fontId="52" applyFont="1" fillId="0" borderId="0" applyAlignment="1"/>
    <xf numFmtId="0" fontId="53" applyFont="1" fillId="0" borderId="198" applyBorder="1" applyAlignment="1"/>
    <xf numFmtId="0" fontId="54" applyFont="1" fillId="43" applyFill="1" borderId="0" applyAlignment="1"/>
    <xf numFmtId="0" fontId="54" applyFont="1" fillId="44" applyFill="1" borderId="0" applyAlignment="1"/>
    <xf numFmtId="0" fontId="54" applyFont="1" fillId="45" applyFill="1" borderId="0" applyAlignment="1"/>
    <xf numFmtId="0" fontId="54" applyFont="1" fillId="46" applyFill="1" borderId="0" applyAlignment="1"/>
    <xf numFmtId="0" fontId="54" applyFont="1" fillId="47" applyFill="1" borderId="0" applyAlignment="1"/>
    <xf numFmtId="0" fontId="54" applyFont="1" fillId="48" applyFill="1" borderId="0" applyAlignment="1"/>
    <xf numFmtId="0" fontId="54" applyFont="1" fillId="49" applyFill="1" borderId="0" applyAlignment="1"/>
    <xf numFmtId="0" fontId="54" applyFont="1" fillId="50" applyFill="1" borderId="0" applyAlignment="1"/>
    <xf numFmtId="0" fontId="54" applyFont="1" fillId="51" applyFill="1" borderId="0" applyAlignment="1"/>
    <xf numFmtId="0" fontId="54" applyFont="1" fillId="52" applyFill="1" borderId="0" applyAlignment="1"/>
    <xf numFmtId="0" fontId="54" applyFont="1" fillId="53" applyFill="1" borderId="0" applyAlignment="1"/>
    <xf numFmtId="0" fontId="54" applyFont="1" fillId="54" applyFill="1" borderId="0" applyAlignment="1"/>
    <xf numFmtId="0" fontId="55" applyFont="1" fillId="55" applyFill="1" borderId="0" applyAlignment="1"/>
    <xf numFmtId="0" fontId="55" applyFont="1" fillId="56" applyFill="1" borderId="0" applyAlignment="1"/>
    <xf numFmtId="0" fontId="55" applyFont="1" fillId="57" applyFill="1" borderId="0" applyAlignment="1"/>
    <xf numFmtId="0" fontId="55" applyFont="1" fillId="58" applyFill="1" borderId="0" applyAlignment="1"/>
    <xf numFmtId="0" fontId="55" applyFont="1" fillId="59" applyFill="1" borderId="0" applyAlignment="1"/>
    <xf numFmtId="0" fontId="55" applyFont="1" fillId="60" applyFill="1" borderId="0" applyAlignment="1"/>
    <xf numFmtId="0" fontId="55" applyFont="1" fillId="61" applyFill="1" borderId="0" applyAlignment="1"/>
    <xf numFmtId="0" fontId="55" applyFont="1" fillId="62" applyFill="1" borderId="0" applyAlignment="1"/>
    <xf numFmtId="0" fontId="55" applyFont="1" fillId="63" applyFill="1" borderId="0" applyAlignment="1"/>
    <xf numFmtId="0" fontId="55" applyFont="1" fillId="64" applyFill="1" borderId="0" applyAlignment="1"/>
    <xf numFmtId="0" fontId="55" applyFont="1" fillId="65" applyFill="1" borderId="0" applyAlignment="1"/>
    <xf numFmtId="0" fontId="55" applyFont="1" fillId="66" applyFill="1" borderId="0" applyAlignment="1"/>
    <xf numFmtId="178" applyNumberFormat="1" fontId="0" fillId="0" borderId="0" applyAlignment="1"/>
    <xf numFmtId="179" applyNumberFormat="1" fontId="0" fillId="0" borderId="0" applyAlignment="1"/>
    <xf numFmtId="186" applyNumberFormat="1" fontId="0" fillId="0" borderId="0" applyAlignment="1"/>
    <xf numFmtId="181" applyNumberFormat="1" fontId="0" fillId="0" borderId="0" applyAlignment="1"/>
    <xf numFmtId="187" applyNumberFormat="1" fontId="0" fillId="0" borderId="0" applyAlignment="1"/>
    <xf numFmtId="183" applyNumberFormat="1" fontId="56" applyFont="1" fillId="0" borderId="199" applyBorder="1" applyAlignment="1">
      <alignment vertical="center" wrapText="1"/>
    </xf>
    <xf numFmtId="183" applyNumberFormat="1" fontId="57" applyFont="1" fillId="0" borderId="200" applyBorder="1" applyAlignment="1">
      <alignment vertical="center" wrapText="1"/>
    </xf>
    <xf numFmtId="184" applyNumberFormat="1" fontId="33" applyFont="1" fillId="0" borderId="201" applyBorder="1" applyAlignment="1">
      <alignment horizontal="center" vertical="center" wrapText="1"/>
    </xf>
    <xf numFmtId="183" applyNumberFormat="1" fontId="33" applyFont="1" fillId="0" borderId="202" applyBorder="1" applyAlignment="1">
      <alignment horizontal="center" vertical="center" wrapText="1"/>
    </xf>
    <xf numFmtId="183" applyNumberFormat="1" fontId="56" applyFont="1" fillId="0" borderId="203" applyBorder="1" applyAlignment="1">
      <alignment horizontal="center" vertical="center" wrapText="1"/>
    </xf>
    <xf numFmtId="183" applyNumberFormat="1" fontId="57" applyFont="1" fillId="0" borderId="204" applyBorder="1" applyAlignment="1">
      <alignment horizontal="center" vertical="center" wrapText="1"/>
    </xf>
    <xf numFmtId="0" fontId="56" applyFont="1" fillId="67" applyFill="1" borderId="205" applyBorder="1" applyAlignment="1">
      <alignment horizontal="center" vertical="center" wrapText="1"/>
    </xf>
    <xf numFmtId="0" fontId="57" applyFont="1" fillId="67" applyFill="1" borderId="206" applyBorder="1" applyAlignment="1">
      <alignment horizontal="center" vertical="center" wrapText="1"/>
    </xf>
    <xf numFmtId="183" applyNumberFormat="1" fontId="58" applyFont="1" fillId="0" borderId="207" applyBorder="1" applyAlignment="1">
      <alignment horizontal="center" vertical="center" wrapText="1"/>
    </xf>
    <xf numFmtId="183" applyNumberFormat="1" fontId="33" applyFont="1" fillId="0" borderId="208" applyBorder="1" applyAlignment="1">
      <alignment horizontal="center" vertical="center" wrapText="1"/>
    </xf>
    <xf numFmtId="183" applyNumberFormat="1" fontId="56" applyFont="1" fillId="0" borderId="209" applyBorder="1" applyAlignment="1">
      <alignment horizontal="center" vertical="center" wrapText="1"/>
    </xf>
    <xf numFmtId="183" applyNumberFormat="1" fontId="33" applyFont="1" fillId="0" borderId="210" applyBorder="1" applyAlignment="1">
      <alignment horizontal="center" vertical="center" wrapText="1"/>
    </xf>
    <xf numFmtId="183" applyNumberFormat="1" fontId="33" applyFont="1" fillId="0" borderId="211" applyBorder="1" applyAlignment="1">
      <alignment horizontal="center" vertical="center" wrapText="1"/>
    </xf>
    <xf numFmtId="183" applyNumberFormat="1" fontId="57" applyFont="1" fillId="0" borderId="212" applyBorder="1" applyAlignment="1">
      <alignment horizontal="center" vertical="center" wrapText="1"/>
    </xf>
    <xf numFmtId="183" applyNumberFormat="1" fontId="33" applyFont="1" fillId="0" borderId="213" applyBorder="1" applyAlignment="1">
      <alignment horizontal="center" vertical="center" wrapText="1"/>
    </xf>
    <xf numFmtId="183" applyNumberFormat="1" fontId="57" applyFont="1" fillId="0" borderId="214" applyBorder="1" applyAlignment="1">
      <alignment horizontal="center" vertical="center" wrapText="1"/>
    </xf>
    <xf numFmtId="183" applyNumberFormat="1" fontId="57" applyFont="1" fillId="0" borderId="215" applyBorder="1" applyAlignment="1">
      <alignment horizontal="center" vertical="center" wrapText="1"/>
    </xf>
    <xf numFmtId="183" applyNumberFormat="1" fontId="58" applyFont="1" fillId="0" borderId="216" applyBorder="1" applyAlignment="1">
      <alignment horizontal="center" vertical="center" wrapText="1"/>
    </xf>
    <xf numFmtId="185" applyNumberFormat="1" fontId="33" applyFont="1" fillId="0" borderId="217" applyBorder="1" applyAlignment="1">
      <alignment horizontal="center" vertical="center" wrapText="1"/>
    </xf>
    <xf numFmtId="185" applyNumberFormat="1" fontId="33" applyFont="1" fillId="0" borderId="218" applyBorder="1" applyAlignment="1">
      <alignment horizontal="center" vertical="center" wrapText="1"/>
    </xf>
    <xf numFmtId="183" applyNumberFormat="1" fontId="59" applyFont="1" fillId="0" borderId="219" applyBorder="1" applyAlignment="1">
      <alignment horizontal="center" vertical="center" wrapText="1"/>
    </xf>
    <xf numFmtId="183" applyNumberFormat="1" fontId="8" applyFont="1" fillId="0" borderId="0" applyAlignment="1">
      <alignment horizontal="center"/>
    </xf>
    <xf numFmtId="0" fontId="0" fillId="0" borderId="0" applyAlignment="1">
      <alignment horizontal="center"/>
    </xf>
    <xf numFmtId="183" applyNumberFormat="1" fontId="57" applyFont="1" fillId="0" borderId="200" applyBorder="1" applyAlignment="1">
      <alignment vertical="center" wrapText="1"/>
    </xf>
    <xf numFmtId="183" applyNumberFormat="1" fontId="58" applyFont="1" fillId="0" borderId="221" applyBorder="1" applyAlignment="1">
      <alignment vertical="center" wrapText="1"/>
    </xf>
    <xf numFmtId="0" fontId="33" applyFont="1" fillId="0" borderId="222" applyBorder="1" applyAlignment="1">
      <alignment vertical="center" wrapText="1"/>
    </xf>
    <xf numFmtId="0" fontId="33" applyFont="1" fillId="0" borderId="223" applyBorder="1" applyAlignment="1">
      <alignment vertical="center" wrapText="1"/>
    </xf>
    <xf numFmtId="0" fontId="33" applyFont="1" fillId="0" borderId="224" applyBorder="1" applyAlignment="1">
      <alignment vertical="center" wrapText="1"/>
    </xf>
    <xf numFmtId="0" fontId="33" applyFont="1" fillId="0" borderId="225" applyBorder="1" applyAlignment="1">
      <alignment vertical="center" wrapText="1"/>
    </xf>
    <xf numFmtId="0" fontId="33" applyFont="1" fillId="0" borderId="226" applyBorder="1" applyAlignment="1">
      <alignment horizontal="center" vertical="center" wrapText="1"/>
    </xf>
    <xf numFmtId="0" fontId="33" applyFont="1" fillId="0" borderId="227" applyBorder="1" applyAlignment="1">
      <alignment horizontal="center" vertical="center" wrapText="1"/>
    </xf>
    <xf numFmtId="0" fontId="33" applyFont="1" fillId="0" borderId="228" applyBorder="1" applyAlignment="1">
      <alignment vertical="center" wrapText="1"/>
    </xf>
    <xf numFmtId="183" applyNumberFormat="1" fontId="33" applyFont="1" fillId="0" borderId="229" applyBorder="1" applyAlignment="1">
      <alignment horizontal="center" vertical="center" wrapText="1"/>
    </xf>
    <xf numFmtId="183" applyNumberFormat="1" fontId="33" applyFont="1" fillId="0" borderId="230" applyBorder="1" applyAlignment="1">
      <alignment horizontal="center" vertical="center" wrapText="1"/>
    </xf>
    <xf numFmtId="183" applyNumberFormat="1" fontId="33" applyFont="1" fillId="0" borderId="231" applyBorder="1" applyAlignment="1">
      <alignment horizontal="center" vertical="center" wrapText="1"/>
    </xf>
    <xf numFmtId="0" fontId="33" applyFont="1" fillId="0" borderId="232" applyBorder="1" applyAlignment="1">
      <alignment vertical="center" wrapText="1"/>
    </xf>
    <xf numFmtId="0" fontId="56" applyFont="1" fillId="0" borderId="233" applyBorder="1" applyAlignment="1">
      <alignment vertical="center" wrapText="1"/>
    </xf>
    <xf numFmtId="0" fontId="33" applyFont="1" fillId="0" borderId="161" applyBorder="1" applyAlignment="1">
      <alignment horizontal="left" vertical="center" wrapText="1"/>
    </xf>
    <xf numFmtId="0" fontId="33" applyFont="1" fillId="0" borderId="161" applyBorder="1" applyAlignment="1">
      <alignment horizontal="left" vertical="center" wrapText="1"/>
    </xf>
    <xf numFmtId="0" fontId="33" applyFont="1" fillId="0" borderId="236" applyBorder="1" applyAlignment="1">
      <alignment horizontal="center" vertical="center" wrapText="1"/>
    </xf>
    <xf numFmtId="0" fontId="33" applyFont="1" fillId="0" borderId="237" applyBorder="1" applyAlignment="1">
      <alignment horizontal="center" vertical="center" wrapText="1"/>
    </xf>
    <xf numFmtId="0" fontId="33" applyFont="1" fillId="0" borderId="238" applyBorder="1" applyAlignment="1">
      <alignment horizontal="center" vertical="center" wrapText="1"/>
    </xf>
    <xf numFmtId="0" fontId="33" applyFont="1" fillId="0" borderId="239" applyBorder="1" applyAlignment="1">
      <alignment horizontal="center" vertical="center" wrapText="1"/>
    </xf>
    <xf numFmtId="0" fontId="33" applyFont="1" fillId="0" borderId="240" applyBorder="1" applyAlignment="1">
      <alignment horizontal="center" vertical="center" wrapText="1"/>
    </xf>
    <xf numFmtId="0" fontId="33" applyFont="1" fillId="0" borderId="241" applyBorder="1" applyAlignment="1">
      <alignment horizontal="center" vertical="center" wrapText="1"/>
    </xf>
    <xf numFmtId="0" fontId="33" applyFont="1" fillId="0" borderId="242" applyBorder="1" applyAlignment="1">
      <alignment horizontal="center" vertical="center" wrapText="1"/>
    </xf>
    <xf numFmtId="0" fontId="33" applyFont="1" fillId="0" borderId="243" applyBorder="1" applyAlignment="1">
      <alignment horizontal="center" vertical="center" wrapText="1"/>
    </xf>
    <xf numFmtId="0" fontId="59" applyFont="1" fillId="0" borderId="244" applyBorder="1" applyAlignment="1">
      <alignment vertical="center" wrapText="1"/>
    </xf>
    <xf numFmtId="0" fontId="33" applyFont="1" fillId="0" borderId="232" applyBorder="1" applyAlignment="1">
      <alignment vertical="center" wrapText="1"/>
    </xf>
    <xf numFmtId="0" fontId="56" applyFont="1" fillId="0" borderId="246" applyBorder="1" applyAlignment="1">
      <alignment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view="pageBreakPreview" zoomScale="100" topLeftCell="A1" workbookViewId="0">
      <selection activeCell="A6" activeCellId="0" sqref="A6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45705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view="pageBreakPreview" zoomScale="100" topLeftCell="A1" workbookViewId="0">
      <selection activeCell="F7" activeCellId="0" sqref="F7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326</v>
      </c>
      <c r="J1" s="15"/>
    </row>
    <row r="2" spans="1:10" ht="19.9" customHeight="1" x14ac:dyDescent="0.15">
      <c r="A2" s="32"/>
      <c r="B2" s="221" t="s">
        <v>327</v>
      </c>
      <c r="C2" s="221"/>
      <c r="D2" s="221"/>
      <c r="E2" s="221"/>
      <c r="F2" s="221"/>
      <c r="G2" s="221"/>
      <c r="H2" s="221"/>
      <c r="I2" s="221"/>
      <c r="J2" s="15" t="s">
        <v>2</v>
      </c>
    </row>
    <row r="3" spans="1:10" ht="17.05" customHeight="1" x14ac:dyDescent="0.15">
      <c r="A3" s="36"/>
      <c r="B3" s="225" t="s">
        <v>4</v>
      </c>
      <c r="C3" s="225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226" t="s">
        <v>328</v>
      </c>
      <c r="C4" s="226" t="s">
        <v>63</v>
      </c>
      <c r="D4" s="226" t="s">
        <v>329</v>
      </c>
      <c r="E4" s="226"/>
      <c r="F4" s="226"/>
      <c r="G4" s="226"/>
      <c r="H4" s="226"/>
      <c r="I4" s="226"/>
      <c r="J4" s="51"/>
    </row>
    <row r="5" spans="1:10" ht="21.35" customHeight="1" x14ac:dyDescent="0.15">
      <c r="A5" s="39"/>
      <c r="B5" s="226"/>
      <c r="C5" s="226"/>
      <c r="D5" s="226" t="s">
        <v>51</v>
      </c>
      <c r="E5" s="222" t="s">
        <v>330</v>
      </c>
      <c r="F5" s="226" t="s">
        <v>331</v>
      </c>
      <c r="G5" s="226"/>
      <c r="H5" s="226"/>
      <c r="I5" s="226" t="s">
        <v>332</v>
      </c>
      <c r="J5" s="51"/>
    </row>
    <row r="6" spans="1:10" ht="21.35" customHeight="1" x14ac:dyDescent="0.15">
      <c r="A6" s="39"/>
      <c r="B6" s="226"/>
      <c r="C6" s="226"/>
      <c r="D6" s="226"/>
      <c r="E6" s="222"/>
      <c r="F6" s="50" t="s">
        <v>153</v>
      </c>
      <c r="G6" s="50" t="s">
        <v>333</v>
      </c>
      <c r="H6" s="50" t="s">
        <v>334</v>
      </c>
      <c r="I6" s="226"/>
      <c r="J6" s="18"/>
    </row>
    <row r="7" spans="1:10" ht="19.9" customHeight="1" x14ac:dyDescent="0.15">
      <c r="A7" s="19"/>
      <c r="B7" s="41"/>
      <c r="C7" s="41" t="s">
        <v>64</v>
      </c>
      <c r="D7" s="42">
        <v>289.5</v>
      </c>
      <c r="E7" s="42"/>
      <c r="F7" s="42">
        <v>278</v>
      </c>
      <c r="G7" s="42"/>
      <c r="H7" s="42">
        <v>278</v>
      </c>
      <c r="I7" s="42">
        <v>11.5</v>
      </c>
      <c r="J7" s="22"/>
    </row>
    <row r="8" spans="1:10" ht="19.9" customHeight="1" x14ac:dyDescent="0.15">
      <c r="A8" s="39"/>
      <c r="B8" s="43"/>
      <c r="C8" s="52"/>
      <c r="D8" s="44">
        <v>289.5</v>
      </c>
      <c r="E8" s="44"/>
      <c r="F8" s="44">
        <v>278</v>
      </c>
      <c r="G8" s="44"/>
      <c r="H8" s="44">
        <v>278</v>
      </c>
      <c r="I8" s="44">
        <v>11.5</v>
      </c>
      <c r="J8" s="51"/>
    </row>
    <row r="9" spans="1:10" ht="19.9" customHeight="1" x14ac:dyDescent="0.15">
      <c r="A9" s="223"/>
      <c r="B9" s="43" t="s">
        <v>65</v>
      </c>
      <c r="C9" s="117" t="s">
        <v>154</v>
      </c>
      <c r="D9" s="45">
        <v>273.29</v>
      </c>
      <c r="E9" s="45"/>
      <c r="F9" s="45">
        <v>262.8</v>
      </c>
      <c r="G9" s="45"/>
      <c r="H9" s="45">
        <v>262.8</v>
      </c>
      <c r="I9" s="45">
        <v>10.49</v>
      </c>
      <c r="J9" s="51"/>
    </row>
    <row r="10" spans="1:10" ht="19.9" customHeight="1" x14ac:dyDescent="0.15">
      <c r="A10" s="223"/>
      <c r="B10" s="43" t="s">
        <v>67</v>
      </c>
      <c r="C10" s="117" t="s">
        <v>216</v>
      </c>
      <c r="D10" s="45">
        <v>0.43</v>
      </c>
      <c r="E10" s="45"/>
      <c r="F10" s="45"/>
      <c r="G10" s="45"/>
      <c r="H10" s="45"/>
      <c r="I10" s="45">
        <v>0.43</v>
      </c>
      <c r="J10" s="51"/>
    </row>
    <row r="11" spans="1:10" ht="19.9" customHeight="1" x14ac:dyDescent="0.15">
      <c r="A11" s="223"/>
      <c r="B11" s="43" t="s">
        <v>69</v>
      </c>
      <c r="C11" s="117" t="s">
        <v>219</v>
      </c>
      <c r="D11" s="45">
        <v>15.77</v>
      </c>
      <c r="E11" s="45"/>
      <c r="F11" s="45">
        <v>15.2</v>
      </c>
      <c r="G11" s="45"/>
      <c r="H11" s="45">
        <v>15.2</v>
      </c>
      <c r="I11" s="45">
        <v>0.57</v>
      </c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 scale="56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view="pageBreakPreview" zoomScale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24"/>
      <c r="C1" s="224"/>
      <c r="D1" s="224"/>
      <c r="E1" s="12"/>
      <c r="F1" s="12"/>
      <c r="G1" s="33"/>
      <c r="H1" s="33"/>
      <c r="I1" s="34" t="s">
        <v>335</v>
      </c>
      <c r="J1" s="15"/>
    </row>
    <row r="2" spans="1:10" ht="19.9" customHeight="1" x14ac:dyDescent="0.15">
      <c r="A2" s="32"/>
      <c r="B2" s="221" t="s">
        <v>336</v>
      </c>
      <c r="C2" s="221"/>
      <c r="D2" s="221"/>
      <c r="E2" s="221"/>
      <c r="F2" s="221"/>
      <c r="G2" s="221"/>
      <c r="H2" s="221"/>
      <c r="I2" s="221"/>
      <c r="J2" s="15" t="s">
        <v>2</v>
      </c>
    </row>
    <row r="3" spans="1:10" ht="17.05" customHeight="1" x14ac:dyDescent="0.15">
      <c r="A3" s="36"/>
      <c r="B3" s="225" t="s">
        <v>4</v>
      </c>
      <c r="C3" s="225"/>
      <c r="D3" s="225"/>
      <c r="E3" s="225"/>
      <c r="F3" s="225"/>
      <c r="G3" s="36"/>
      <c r="H3" s="36"/>
      <c r="I3" s="38" t="s">
        <v>5</v>
      </c>
      <c r="J3" s="49"/>
    </row>
    <row r="4" spans="1:10" ht="21.35" customHeight="1" x14ac:dyDescent="0.15">
      <c r="A4" s="15"/>
      <c r="B4" s="226" t="s">
        <v>8</v>
      </c>
      <c r="C4" s="226"/>
      <c r="D4" s="226"/>
      <c r="E4" s="226"/>
      <c r="F4" s="226"/>
      <c r="G4" s="226" t="s">
        <v>337</v>
      </c>
      <c r="H4" s="226"/>
      <c r="I4" s="226"/>
      <c r="J4" s="51"/>
    </row>
    <row r="5" spans="1:10" ht="21.35" customHeight="1" x14ac:dyDescent="0.15">
      <c r="A5" s="39"/>
      <c r="B5" s="226" t="s">
        <v>75</v>
      </c>
      <c r="C5" s="226"/>
      <c r="D5" s="226"/>
      <c r="E5" s="226" t="s">
        <v>62</v>
      </c>
      <c r="F5" s="226" t="s">
        <v>63</v>
      </c>
      <c r="G5" s="226" t="s">
        <v>51</v>
      </c>
      <c r="H5" s="226" t="s">
        <v>73</v>
      </c>
      <c r="I5" s="226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226"/>
      <c r="F6" s="226"/>
      <c r="G6" s="226"/>
      <c r="H6" s="226"/>
      <c r="I6" s="226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7" t="s">
        <v>121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70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view="pageBreakPreview" zoomScale="100" topLeftCell="A1" workbookViewId="0">
      <selection activeCell="F21" activeCellId="0" sqref="F2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338</v>
      </c>
      <c r="J1" s="15"/>
    </row>
    <row r="2" spans="1:10" ht="19.9" customHeight="1" x14ac:dyDescent="0.15">
      <c r="A2" s="32"/>
      <c r="B2" s="221" t="s">
        <v>339</v>
      </c>
      <c r="C2" s="221"/>
      <c r="D2" s="221"/>
      <c r="E2" s="221"/>
      <c r="F2" s="221"/>
      <c r="G2" s="221"/>
      <c r="H2" s="221"/>
      <c r="I2" s="221"/>
      <c r="J2" s="15" t="s">
        <v>2</v>
      </c>
    </row>
    <row r="3" spans="1:10" ht="17.05" customHeight="1" x14ac:dyDescent="0.15">
      <c r="A3" s="36"/>
      <c r="B3" s="225" t="s">
        <v>4</v>
      </c>
      <c r="C3" s="225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226" t="s">
        <v>328</v>
      </c>
      <c r="C4" s="226" t="s">
        <v>63</v>
      </c>
      <c r="D4" s="226" t="s">
        <v>329</v>
      </c>
      <c r="E4" s="226"/>
      <c r="F4" s="226"/>
      <c r="G4" s="226"/>
      <c r="H4" s="226"/>
      <c r="I4" s="226"/>
      <c r="J4" s="51"/>
    </row>
    <row r="5" spans="1:10" ht="21.35" customHeight="1" x14ac:dyDescent="0.15">
      <c r="A5" s="39"/>
      <c r="B5" s="226"/>
      <c r="C5" s="226"/>
      <c r="D5" s="226" t="s">
        <v>51</v>
      </c>
      <c r="E5" s="222" t="s">
        <v>330</v>
      </c>
      <c r="F5" s="226" t="s">
        <v>331</v>
      </c>
      <c r="G5" s="226"/>
      <c r="H5" s="226"/>
      <c r="I5" s="226" t="s">
        <v>332</v>
      </c>
      <c r="J5" s="51"/>
    </row>
    <row r="6" spans="1:10" ht="21.35" customHeight="1" x14ac:dyDescent="0.15">
      <c r="A6" s="39"/>
      <c r="B6" s="226"/>
      <c r="C6" s="226"/>
      <c r="D6" s="226"/>
      <c r="E6" s="222"/>
      <c r="F6" s="50" t="s">
        <v>153</v>
      </c>
      <c r="G6" s="50" t="s">
        <v>333</v>
      </c>
      <c r="H6" s="50" t="s">
        <v>334</v>
      </c>
      <c r="I6" s="226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7" t="s">
        <v>121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scale="56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view="pageBreakPreview" zoomScale="100" topLeftCell="A1" workbookViewId="0">
      <selection activeCell="F19" activeCellId="0" sqref="F19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24"/>
      <c r="C1" s="224"/>
      <c r="D1" s="224"/>
      <c r="E1" s="12"/>
      <c r="F1" s="12"/>
      <c r="G1" s="33"/>
      <c r="H1" s="33"/>
      <c r="I1" s="34" t="s">
        <v>340</v>
      </c>
      <c r="J1" s="15"/>
    </row>
    <row r="2" spans="1:10" ht="19.9" customHeight="1" x14ac:dyDescent="0.15">
      <c r="A2" s="32"/>
      <c r="B2" s="221" t="s">
        <v>341</v>
      </c>
      <c r="C2" s="221"/>
      <c r="D2" s="221"/>
      <c r="E2" s="221"/>
      <c r="F2" s="221"/>
      <c r="G2" s="221"/>
      <c r="H2" s="221"/>
      <c r="I2" s="221"/>
      <c r="J2" s="15" t="s">
        <v>2</v>
      </c>
    </row>
    <row r="3" spans="1:10" ht="17.05" customHeight="1" x14ac:dyDescent="0.15">
      <c r="A3" s="36"/>
      <c r="B3" s="225" t="s">
        <v>4</v>
      </c>
      <c r="C3" s="225"/>
      <c r="D3" s="225"/>
      <c r="E3" s="225"/>
      <c r="F3" s="225"/>
      <c r="G3" s="36"/>
      <c r="H3" s="36"/>
      <c r="I3" s="38" t="s">
        <v>5</v>
      </c>
      <c r="J3" s="49"/>
    </row>
    <row r="4" spans="1:10" ht="21.35" customHeight="1" x14ac:dyDescent="0.15">
      <c r="A4" s="15"/>
      <c r="B4" s="226" t="s">
        <v>8</v>
      </c>
      <c r="C4" s="226"/>
      <c r="D4" s="226"/>
      <c r="E4" s="226"/>
      <c r="F4" s="226"/>
      <c r="G4" s="226" t="s">
        <v>342</v>
      </c>
      <c r="H4" s="226"/>
      <c r="I4" s="226"/>
      <c r="J4" s="51"/>
    </row>
    <row r="5" spans="1:10" ht="21.35" customHeight="1" x14ac:dyDescent="0.15">
      <c r="A5" s="39"/>
      <c r="B5" s="226" t="s">
        <v>75</v>
      </c>
      <c r="C5" s="226"/>
      <c r="D5" s="226"/>
      <c r="E5" s="226" t="s">
        <v>62</v>
      </c>
      <c r="F5" s="226" t="s">
        <v>63</v>
      </c>
      <c r="G5" s="226" t="s">
        <v>51</v>
      </c>
      <c r="H5" s="226" t="s">
        <v>73</v>
      </c>
      <c r="I5" s="226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226"/>
      <c r="F6" s="226"/>
      <c r="G6" s="226"/>
      <c r="H6" s="226"/>
      <c r="I6" s="226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7" t="s">
        <v>121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70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20"/>
  <sheetViews>
    <sheetView showGridLines="0" showZeros="0" zoomScaleNormal="100" topLeftCell="A1" workbookViewId="0">
      <selection activeCell="F20" activeCellId="0" sqref="F20"/>
    </sheetView>
  </sheetViews>
  <sheetFormatPr defaultRowHeight="13.5" defaultColWidth="7.0001068115234375" x14ac:dyDescent="0.15"/>
  <cols>
    <col min="1" max="1" width="33.75" customWidth="1"/>
    <col min="2" max="4" width="7.0" style="140"/>
    <col min="5" max="6" width="14.0" customWidth="1"/>
    <col min="7" max="7" width="12.75" customWidth="1"/>
    <col min="8" max="8" width="14.0" customWidth="1"/>
    <col min="9" max="9" width="12.75" customWidth="1"/>
    <col min="10" max="10" width="14.0" customWidth="1"/>
    <col min="11" max="11" width="12.75" customWidth="1"/>
    <col min="12" max="12" width="14.0" customWidth="1"/>
  </cols>
  <sheetData>
    <row r="1" spans="1:12" ht="12.0" customHeight="1" x14ac:dyDescent="0.1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ht="20.249691" customHeight="1" x14ac:dyDescent="0.15">
      <c r="A2" s="230" t="s">
        <v>343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</row>
    <row r="3" spans="1:12" ht="12.0" customHeight="1" x14ac:dyDescent="0.1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 t="s">
        <v>344</v>
      </c>
    </row>
    <row r="4" spans="1:12" ht="12.0" customHeight="1" x14ac:dyDescent="0.15">
      <c r="A4" s="229" t="s">
        <v>345</v>
      </c>
      <c r="B4" s="229" t="s">
        <v>346</v>
      </c>
      <c r="C4" s="229"/>
      <c r="D4" s="229"/>
      <c r="E4" s="229" t="s">
        <v>347</v>
      </c>
      <c r="F4" s="229" t="s">
        <v>348</v>
      </c>
      <c r="G4" s="229" t="s">
        <v>349</v>
      </c>
      <c r="H4" s="229" t="s">
        <v>349</v>
      </c>
      <c r="I4" s="229" t="s">
        <v>349</v>
      </c>
      <c r="J4" s="229" t="s">
        <v>349</v>
      </c>
      <c r="K4" s="229" t="s">
        <v>349</v>
      </c>
      <c r="L4" s="229" t="s">
        <v>349</v>
      </c>
    </row>
    <row r="5" spans="1:12" ht="12.0" customHeight="1" x14ac:dyDescent="0.15">
      <c r="A5" s="229"/>
      <c r="B5" s="229" t="s">
        <v>350</v>
      </c>
      <c r="C5" s="229" t="s">
        <v>351</v>
      </c>
      <c r="D5" s="229" t="s">
        <v>352</v>
      </c>
      <c r="E5" s="229"/>
      <c r="F5" s="229"/>
      <c r="G5" s="229" t="s">
        <v>353</v>
      </c>
      <c r="H5" s="229" t="s">
        <v>353</v>
      </c>
      <c r="I5" s="231" t="s">
        <v>354</v>
      </c>
      <c r="J5" s="231" t="s">
        <v>354</v>
      </c>
      <c r="K5" s="231" t="s">
        <v>355</v>
      </c>
      <c r="L5" s="231" t="s">
        <v>355</v>
      </c>
    </row>
    <row r="6" spans="1:12" ht="12.0" customHeight="1" x14ac:dyDescent="0.15">
      <c r="A6" s="229"/>
      <c r="B6" s="229"/>
      <c r="C6" s="229"/>
      <c r="D6" s="229"/>
      <c r="E6" s="229"/>
      <c r="F6" s="229"/>
      <c r="G6" s="134" t="s">
        <v>356</v>
      </c>
      <c r="H6" s="132" t="s">
        <v>357</v>
      </c>
      <c r="I6" s="132" t="s">
        <v>356</v>
      </c>
      <c r="J6" s="132" t="s">
        <v>357</v>
      </c>
      <c r="K6" s="132" t="s">
        <v>356</v>
      </c>
      <c r="L6" s="132" t="s">
        <v>357</v>
      </c>
    </row>
    <row r="7" spans="1:12" ht="23.25" customHeight="1" x14ac:dyDescent="0.15">
      <c r="A7" s="128" t="s">
        <v>51</v>
      </c>
      <c r="B7" s="130">
        <f>SUM(B8:B20)</f>
        <v>618</v>
      </c>
      <c r="C7" s="130">
        <f>SUM(C8:C20)</f>
        <v>618</v>
      </c>
      <c r="D7" s="130"/>
      <c r="E7" s="128"/>
      <c r="F7" s="128"/>
      <c r="G7" s="128"/>
      <c r="H7" s="128"/>
      <c r="I7" s="128"/>
      <c r="J7" s="128"/>
      <c r="K7" s="128"/>
      <c r="L7" s="128"/>
    </row>
    <row r="8" spans="1:12" ht="23.25" customHeight="1" x14ac:dyDescent="0.15">
      <c r="A8" s="128" t="s">
        <v>313</v>
      </c>
      <c r="B8" s="310">
        <v>70</v>
      </c>
      <c r="C8" s="310">
        <v>70</v>
      </c>
      <c r="D8" s="310"/>
      <c r="E8" s="312" t="s">
        <v>358</v>
      </c>
      <c r="F8" s="312" t="s">
        <v>359</v>
      </c>
      <c r="G8" s="328" t="s">
        <v>360</v>
      </c>
      <c r="H8" s="311" t="s">
        <v>361</v>
      </c>
      <c r="I8" s="311" t="s">
        <v>362</v>
      </c>
      <c r="J8" s="311" t="s">
        <v>363</v>
      </c>
      <c r="K8" s="324" t="s">
        <v>364</v>
      </c>
      <c r="L8" s="311" t="s">
        <v>365</v>
      </c>
    </row>
    <row r="9" spans="1:12" ht="23.25" customHeight="1" x14ac:dyDescent="0.15">
      <c r="A9" s="128" t="s">
        <v>314</v>
      </c>
      <c r="B9" s="310">
        <v>80</v>
      </c>
      <c r="C9" s="310">
        <v>80</v>
      </c>
      <c r="D9" s="310"/>
      <c r="E9" s="324" t="s">
        <v>366</v>
      </c>
      <c r="F9" s="312" t="s">
        <v>367</v>
      </c>
      <c r="G9" s="324" t="s">
        <v>368</v>
      </c>
      <c r="H9" s="324" t="s">
        <v>369</v>
      </c>
      <c r="I9" s="324" t="s">
        <v>370</v>
      </c>
      <c r="J9" s="324" t="s">
        <v>371</v>
      </c>
      <c r="K9" s="325" t="s">
        <v>372</v>
      </c>
      <c r="L9" s="327" t="s">
        <v>373</v>
      </c>
    </row>
    <row r="10" spans="1:12" ht="23.25" customHeight="1" x14ac:dyDescent="0.15">
      <c r="A10" s="128" t="s">
        <v>315</v>
      </c>
      <c r="B10" s="310">
        <v>260</v>
      </c>
      <c r="C10" s="310">
        <v>260</v>
      </c>
      <c r="D10" s="310"/>
      <c r="E10" s="311" t="s">
        <v>374</v>
      </c>
      <c r="F10" s="311" t="s">
        <v>375</v>
      </c>
      <c r="G10" s="324" t="s">
        <v>376</v>
      </c>
      <c r="H10" s="324" t="s">
        <v>377</v>
      </c>
      <c r="I10" s="324" t="s">
        <v>378</v>
      </c>
      <c r="J10" s="327" t="s">
        <v>379</v>
      </c>
      <c r="K10" s="324" t="s">
        <v>380</v>
      </c>
      <c r="L10" s="326" t="s">
        <v>379</v>
      </c>
    </row>
    <row r="11" spans="1:12" ht="23.25" customHeight="1" x14ac:dyDescent="0.15">
      <c r="A11" s="128" t="s">
        <v>316</v>
      </c>
      <c r="B11" s="310">
        <v>15</v>
      </c>
      <c r="C11" s="310">
        <v>15</v>
      </c>
      <c r="D11" s="310"/>
      <c r="E11" s="325" t="s">
        <v>381</v>
      </c>
      <c r="F11" s="311" t="s">
        <v>382</v>
      </c>
      <c r="G11" s="324" t="s">
        <v>383</v>
      </c>
      <c r="H11" s="311" t="s">
        <v>384</v>
      </c>
      <c r="I11" s="324" t="s">
        <v>385</v>
      </c>
      <c r="J11" s="324" t="s">
        <v>386</v>
      </c>
      <c r="K11" s="323" t="s">
        <v>387</v>
      </c>
      <c r="L11" s="315" t="s">
        <v>388</v>
      </c>
    </row>
    <row r="12" spans="1:12" ht="23.25" customHeight="1" x14ac:dyDescent="0.15">
      <c r="A12" s="128" t="s">
        <v>317</v>
      </c>
      <c r="B12" s="310">
        <v>8</v>
      </c>
      <c r="C12" s="310">
        <v>8</v>
      </c>
      <c r="D12" s="310"/>
      <c r="E12" s="311" t="s">
        <v>389</v>
      </c>
      <c r="F12" s="312" t="s">
        <v>390</v>
      </c>
      <c r="G12" s="321" t="s">
        <v>391</v>
      </c>
      <c r="H12" s="322" t="s">
        <v>392</v>
      </c>
      <c r="I12" s="321" t="s">
        <v>393</v>
      </c>
      <c r="J12" s="322" t="s">
        <v>394</v>
      </c>
      <c r="K12" s="321" t="s">
        <v>395</v>
      </c>
      <c r="L12" s="320" t="s">
        <v>396</v>
      </c>
    </row>
    <row r="13" spans="1:12" ht="23.25" customHeight="1" x14ac:dyDescent="0.15">
      <c r="A13" s="128" t="s">
        <v>318</v>
      </c>
      <c r="B13" s="310">
        <v>40</v>
      </c>
      <c r="C13" s="310">
        <v>40</v>
      </c>
      <c r="D13" s="310"/>
      <c r="E13" s="311" t="s">
        <v>397</v>
      </c>
      <c r="F13" s="319" t="s">
        <v>398</v>
      </c>
      <c r="G13" s="313" t="s">
        <v>399</v>
      </c>
      <c r="H13" s="313" t="s">
        <v>400</v>
      </c>
      <c r="I13" s="313" t="s">
        <v>401</v>
      </c>
      <c r="J13" s="313" t="s">
        <v>402</v>
      </c>
      <c r="K13" s="313" t="s">
        <v>403</v>
      </c>
      <c r="L13" s="313" t="s">
        <v>404</v>
      </c>
    </row>
    <row r="14" spans="1:12" ht="23.25" customHeight="1" x14ac:dyDescent="0.15">
      <c r="A14" s="128" t="s">
        <v>319</v>
      </c>
      <c r="B14" s="310">
        <v>15</v>
      </c>
      <c r="C14" s="310">
        <v>15</v>
      </c>
      <c r="D14" s="310"/>
      <c r="E14" s="312" t="s">
        <v>405</v>
      </c>
      <c r="F14" s="319" t="s">
        <v>406</v>
      </c>
      <c r="G14" s="317" t="s">
        <v>407</v>
      </c>
      <c r="H14" s="317" t="s">
        <v>408</v>
      </c>
      <c r="I14" s="313" t="s">
        <v>409</v>
      </c>
      <c r="J14" s="315" t="s">
        <v>410</v>
      </c>
      <c r="K14" s="315" t="s">
        <v>411</v>
      </c>
      <c r="L14" s="313" t="s">
        <v>412</v>
      </c>
    </row>
    <row r="15" spans="1:12" ht="23.25" customHeight="1" x14ac:dyDescent="0.15">
      <c r="A15" s="128" t="s">
        <v>320</v>
      </c>
      <c r="B15" s="310">
        <v>16</v>
      </c>
      <c r="C15" s="310">
        <v>16</v>
      </c>
      <c r="D15" s="310"/>
      <c r="E15" s="312" t="s">
        <v>413</v>
      </c>
      <c r="F15" s="319" t="s">
        <v>414</v>
      </c>
      <c r="G15" s="317" t="s">
        <v>415</v>
      </c>
      <c r="H15" s="317" t="s">
        <v>416</v>
      </c>
      <c r="I15" s="313" t="s">
        <v>417</v>
      </c>
      <c r="J15" s="315" t="s">
        <v>418</v>
      </c>
      <c r="K15" s="315" t="s">
        <v>419</v>
      </c>
      <c r="L15" s="313" t="s">
        <v>420</v>
      </c>
    </row>
    <row r="16" spans="1:12" ht="23.25" customHeight="1" x14ac:dyDescent="0.15">
      <c r="A16" s="128" t="s">
        <v>321</v>
      </c>
      <c r="B16" s="310">
        <v>16</v>
      </c>
      <c r="C16" s="310">
        <v>16</v>
      </c>
      <c r="D16" s="310"/>
      <c r="E16" s="312" t="s">
        <v>405</v>
      </c>
      <c r="F16" s="312" t="s">
        <v>421</v>
      </c>
      <c r="G16" s="318" t="s">
        <v>422</v>
      </c>
      <c r="H16" s="317" t="s">
        <v>423</v>
      </c>
      <c r="I16" s="316" t="s">
        <v>424</v>
      </c>
      <c r="J16" s="315" t="s">
        <v>410</v>
      </c>
      <c r="K16" s="314" t="s">
        <v>425</v>
      </c>
      <c r="L16" s="313" t="s">
        <v>426</v>
      </c>
    </row>
    <row r="17" spans="1:12" ht="23.25" customHeight="1" x14ac:dyDescent="0.15">
      <c r="A17" s="128" t="s">
        <v>322</v>
      </c>
      <c r="B17" s="310">
        <v>8</v>
      </c>
      <c r="C17" s="310">
        <v>8</v>
      </c>
      <c r="D17" s="310"/>
      <c r="E17" s="312" t="s">
        <v>427</v>
      </c>
      <c r="F17" s="311" t="s">
        <v>428</v>
      </c>
      <c r="G17" s="311" t="s">
        <v>429</v>
      </c>
      <c r="H17" s="311" t="s">
        <v>430</v>
      </c>
      <c r="I17" s="311" t="s">
        <v>431</v>
      </c>
      <c r="J17" s="311" t="s">
        <v>432</v>
      </c>
      <c r="K17" s="311" t="s">
        <v>433</v>
      </c>
      <c r="L17" s="311" t="s">
        <v>410</v>
      </c>
    </row>
    <row r="18" spans="1:12" ht="23.25" customHeight="1" x14ac:dyDescent="0.15">
      <c r="A18" s="128" t="s">
        <v>323</v>
      </c>
      <c r="B18" s="310">
        <v>48</v>
      </c>
      <c r="C18" s="310">
        <v>48</v>
      </c>
      <c r="D18" s="310"/>
      <c r="E18" s="311" t="s">
        <v>434</v>
      </c>
      <c r="F18" s="311" t="s">
        <v>435</v>
      </c>
      <c r="G18" s="311" t="s">
        <v>436</v>
      </c>
      <c r="H18" s="311" t="s">
        <v>437</v>
      </c>
      <c r="I18" s="311" t="s">
        <v>438</v>
      </c>
      <c r="J18" s="311" t="s">
        <v>439</v>
      </c>
      <c r="K18" s="311" t="s">
        <v>440</v>
      </c>
      <c r="L18" s="311" t="s">
        <v>441</v>
      </c>
    </row>
    <row r="19" spans="1:12" ht="23.25" customHeight="1" x14ac:dyDescent="0.15">
      <c r="A19" s="128" t="s">
        <v>324</v>
      </c>
      <c r="B19" s="310">
        <v>32</v>
      </c>
      <c r="C19" s="310">
        <v>32</v>
      </c>
      <c r="D19" s="310"/>
      <c r="E19" s="311" t="s">
        <v>442</v>
      </c>
      <c r="F19" s="311" t="s">
        <v>443</v>
      </c>
      <c r="G19" s="324" t="s">
        <v>444</v>
      </c>
      <c r="H19" s="312" t="s">
        <v>445</v>
      </c>
      <c r="I19" s="311" t="s">
        <v>446</v>
      </c>
      <c r="J19" s="312" t="s">
        <v>447</v>
      </c>
      <c r="K19" s="311" t="s">
        <v>448</v>
      </c>
      <c r="L19" s="311" t="s">
        <v>388</v>
      </c>
    </row>
    <row r="20" spans="1:12" ht="35.99945" customHeight="1" x14ac:dyDescent="0.15">
      <c r="A20" s="128" t="s">
        <v>449</v>
      </c>
      <c r="B20" s="310">
        <v>10</v>
      </c>
      <c r="C20" s="310">
        <v>10</v>
      </c>
      <c r="D20" s="310"/>
      <c r="E20" s="311" t="s">
        <v>450</v>
      </c>
      <c r="F20" s="311" t="s">
        <v>451</v>
      </c>
      <c r="G20" s="324" t="s">
        <v>452</v>
      </c>
      <c r="H20" s="312" t="s">
        <v>453</v>
      </c>
      <c r="I20" s="324" t="s">
        <v>454</v>
      </c>
      <c r="J20" s="312" t="s">
        <v>455</v>
      </c>
      <c r="K20" s="324" t="s">
        <v>456</v>
      </c>
      <c r="L20" s="311" t="s">
        <v>457</v>
      </c>
    </row>
  </sheetData>
  <sheetProtection/>
  <mergeCells count="12">
    <mergeCell ref="A4:A6"/>
    <mergeCell ref="B4:D4"/>
    <mergeCell ref="B5:B6"/>
    <mergeCell ref="C5:C6"/>
    <mergeCell ref="D5:D6"/>
    <mergeCell ref="E4:E6"/>
    <mergeCell ref="F4:F6"/>
    <mergeCell ref="A2:L2"/>
    <mergeCell ref="G4:L4"/>
    <mergeCell ref="G5:H5"/>
    <mergeCell ref="I5:J5"/>
    <mergeCell ref="K5:L5"/>
  </mergeCells>
  <phoneticPr fontId="0" type="noConversion"/>
  <pageMargins left="0.7013012105085719" right="0.7013012105085719" top="0.7485175695944959" bottom="0.7485175695944959" header="0.29926813962891347" footer="0.29926813962891347"/>
  <pageSetup paperSize="9" orientation="landscape" fitToHeight="1000" cellComments="asDisplayed" errors="blank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40"/>
  <sheetViews>
    <sheetView showGridLines="0" showZeros="0" tabSelected="1" zoomScaleNormal="100" topLeftCell="A1" workbookViewId="0">
      <selection activeCell="D11" activeCellId="0" sqref="D11:E11"/>
    </sheetView>
  </sheetViews>
  <sheetFormatPr defaultRowHeight="13.5" defaultColWidth="7.0001068115234375" x14ac:dyDescent="0.15"/>
  <cols>
    <col min="1" max="1" width="6.875" customWidth="1"/>
    <col min="2" max="2" width="21.25" customWidth="1"/>
    <col min="3" max="3" width="30.75" customWidth="1"/>
    <col min="4" max="4" width="5.375" customWidth="1"/>
    <col min="5" max="5" width="30.25" customWidth="1"/>
    <col min="6" max="7" width="10.25" customWidth="1"/>
    <col min="8" max="8" width="45.875" customWidth="1"/>
  </cols>
  <sheetData>
    <row r="1" spans="1:8" s="210" customFormat="1" ht="17.05" customHeight="1" x14ac:dyDescent="0.15">
      <c r="A1" s="216"/>
      <c r="B1" s="216"/>
      <c r="C1" s="216"/>
      <c r="D1" s="216"/>
      <c r="E1"/>
      <c r="F1"/>
      <c r="G1"/>
      <c r="H1"/>
    </row>
    <row r="2" spans="1:8" s="170" customFormat="1" ht="23.25" customHeight="1" x14ac:dyDescent="0.15">
      <c r="A2" s="248" t="s">
        <v>458</v>
      </c>
      <c r="B2" s="248"/>
      <c r="C2" s="248"/>
      <c r="D2" s="248"/>
      <c r="E2" s="248"/>
      <c r="F2" s="248"/>
      <c r="G2" s="248"/>
      <c r="H2" s="248"/>
    </row>
    <row r="3" spans="1:8" s="170" customFormat="1" ht="18.0" customHeight="1" x14ac:dyDescent="0.15">
      <c r="A3" s="249"/>
      <c r="B3" s="249"/>
      <c r="C3" s="249"/>
      <c r="D3" s="249"/>
      <c r="E3" s="249"/>
      <c r="F3" s="249"/>
      <c r="G3" s="249"/>
      <c r="H3" s="249"/>
    </row>
    <row r="4" spans="1:8" s="210" customFormat="1" ht="17.25" customHeight="1" x14ac:dyDescent="0.15">
      <c r="E4"/>
      <c r="F4"/>
      <c r="G4"/>
      <c r="H4"/>
    </row>
    <row r="5" spans="1:8" s="170" customFormat="1" ht="27.0" customHeight="1" x14ac:dyDescent="0.15">
      <c r="A5" s="252" t="s">
        <v>459</v>
      </c>
      <c r="B5" s="251"/>
      <c r="C5" s="250"/>
      <c r="D5" s="247" t="s">
        <v>460</v>
      </c>
      <c r="E5" s="253" t="s">
        <v>460</v>
      </c>
      <c r="F5" s="253"/>
      <c r="G5" s="253"/>
      <c r="H5" s="246"/>
    </row>
    <row r="6" spans="1:8" s="170" customFormat="1" ht="27.0" customHeight="1" x14ac:dyDescent="0.15">
      <c r="A6" s="256" t="s">
        <v>461</v>
      </c>
      <c r="B6" s="245" t="s">
        <v>462</v>
      </c>
      <c r="C6" s="244"/>
      <c r="D6" s="245" t="s">
        <v>463</v>
      </c>
      <c r="E6" s="244"/>
      <c r="F6" s="252" t="s">
        <v>464</v>
      </c>
      <c r="G6" s="251"/>
      <c r="H6" s="250"/>
    </row>
    <row r="7" spans="1:8" s="170" customFormat="1" ht="27.0" customHeight="1" x14ac:dyDescent="0.15">
      <c r="A7" s="256"/>
      <c r="B7" s="243"/>
      <c r="C7" s="242"/>
      <c r="D7" s="243"/>
      <c r="E7" s="242"/>
      <c r="F7" s="180" t="s">
        <v>465</v>
      </c>
      <c r="G7" s="180" t="s">
        <v>351</v>
      </c>
      <c r="H7" s="180" t="s">
        <v>352</v>
      </c>
    </row>
    <row r="8" spans="1:8" s="170" customFormat="1" ht="54.749165" customHeight="1" x14ac:dyDescent="0.15">
      <c r="A8" s="256"/>
      <c r="B8" s="342" t="s">
        <v>313</v>
      </c>
      <c r="C8" s="194" t="s">
        <v>359</v>
      </c>
      <c r="D8" s="338" t="str">
        <f>C8</f>
        <v>按照相关会议标准保障前各类州委会议，全年拟举行全委会2次，全州领导干部大会、各类专题会、其他会议若干次。</v>
      </c>
      <c r="E8" s="337"/>
      <c r="F8" s="310">
        <v>70</v>
      </c>
      <c r="G8" s="310">
        <v>70</v>
      </c>
      <c r="H8" s="194"/>
    </row>
    <row r="9" spans="1:8" s="170" customFormat="1" ht="54.749165" customHeight="1" x14ac:dyDescent="0.15">
      <c r="A9" s="256"/>
      <c r="B9" s="341" t="s">
        <v>314</v>
      </c>
      <c r="C9" s="190" t="s">
        <v>367</v>
      </c>
      <c r="D9" s="338" t="str">
        <f>C9</f>
        <v>保障州委大楼冬季供暖，保障单位包含州委办、州委宣传部、州委组织部、州纪委监委、州委政法委、州委保密机要局。</v>
      </c>
      <c r="E9" s="337"/>
      <c r="F9" s="310">
        <v>80</v>
      </c>
      <c r="G9" s="310">
        <v>80</v>
      </c>
      <c r="H9" s="194"/>
    </row>
    <row r="10" spans="1:8" s="170" customFormat="1" ht="54.749165" customHeight="1" x14ac:dyDescent="0.15">
      <c r="A10" s="256"/>
      <c r="B10" s="340" t="s">
        <v>315</v>
      </c>
      <c r="C10" s="190" t="s">
        <v>375</v>
      </c>
      <c r="D10" s="338" t="str">
        <f>C10</f>
        <v>根据相关工作安排部署，特申请经费用于保障州委、州委办各类中心工作，主要用于州委、州委办急需业务事项实施办理经费保障。</v>
      </c>
      <c r="E10" s="337"/>
      <c r="F10" s="310">
        <v>260</v>
      </c>
      <c r="G10" s="310">
        <v>260</v>
      </c>
      <c r="H10" s="194"/>
    </row>
    <row r="11" spans="1:8" s="170" customFormat="1" ht="54.749165" customHeight="1" x14ac:dyDescent="0.15">
      <c r="A11" s="256"/>
      <c r="B11" s="340" t="s">
        <v>316</v>
      </c>
      <c r="C11" s="190" t="s">
        <v>382</v>
      </c>
      <c r="D11" s="338" t="str">
        <f>C11</f>
        <v>按照四川省档案馆《关于开展全省综合档案馆业务建设评价工作》、阿坝州档案局《县（市）综合档案馆业务建设评价工作方案的通知》要求，需在2025年完成阿坝州13个县（市）综合档案馆业务建设评价工作，需抽取数名专家组成小组评价工作。提升全州档案工作工作效果。</v>
      </c>
      <c r="E11" s="337"/>
      <c r="F11" s="310">
        <v>15</v>
      </c>
      <c r="G11" s="310">
        <v>15</v>
      </c>
      <c r="H11" s="194"/>
    </row>
    <row r="12" spans="1:8" s="170" customFormat="1" ht="54.749165" customHeight="1" x14ac:dyDescent="0.15">
      <c r="A12" s="256"/>
      <c r="B12" s="340" t="s">
        <v>317</v>
      </c>
      <c r="C12" s="196" t="s">
        <v>390</v>
      </c>
      <c r="D12" s="338" t="str">
        <f>C12</f>
        <v>举办每年“6.9”国际档案日宣传及其他相关等活动。</v>
      </c>
      <c r="E12" s="337"/>
      <c r="F12" s="310">
        <v>8</v>
      </c>
      <c r="G12" s="310">
        <v>8</v>
      </c>
      <c r="H12" s="194"/>
    </row>
    <row r="13" spans="1:8" s="170" customFormat="1" ht="54.749165" customHeight="1" x14ac:dyDescent="0.15">
      <c r="A13" s="256"/>
      <c r="B13" s="340" t="s">
        <v>318</v>
      </c>
      <c r="C13" s="190" t="s">
        <v>398</v>
      </c>
      <c r="D13" s="338" t="str">
        <f>C13</f>
        <v>完成州委大院及州委办公楼公共基础设施的检修维护，保障州委大院及大楼正常运转。</v>
      </c>
      <c r="E13" s="337"/>
      <c r="F13" s="310">
        <v>40</v>
      </c>
      <c r="G13" s="310">
        <v>40</v>
      </c>
      <c r="H13" s="194"/>
    </row>
    <row r="14" spans="1:8" s="170" customFormat="1" ht="54.749165" customHeight="1" x14ac:dyDescent="0.15">
      <c r="A14" s="256"/>
      <c r="B14" s="340" t="s">
        <v>319</v>
      </c>
      <c r="C14" s="190" t="s">
        <v>406</v>
      </c>
      <c r="D14" s="338" t="str">
        <f>C14</f>
        <v>2024年新成立科室，部分县级领导配备人员增加。购置部分办公桌椅、会议桌等。完成办公家具政府采购工作。</v>
      </c>
      <c r="E14" s="337"/>
      <c r="F14" s="310">
        <v>15</v>
      </c>
      <c r="G14" s="310">
        <v>15</v>
      </c>
      <c r="H14" s="194"/>
    </row>
    <row r="15" spans="1:8" s="170" customFormat="1" ht="54.749165" customHeight="1" x14ac:dyDescent="0.15">
      <c r="A15" s="256"/>
      <c r="B15" s="340" t="s">
        <v>320</v>
      </c>
      <c r="C15" s="142" t="s">
        <v>414</v>
      </c>
      <c r="D15" s="338" t="str">
        <f>C15</f>
        <v>完成2辆公务用车大修。大修车辆运行时间不少于2年。</v>
      </c>
      <c r="E15" s="337"/>
      <c r="F15" s="310">
        <v>16</v>
      </c>
      <c r="G15" s="310">
        <v>16</v>
      </c>
      <c r="H15" s="194"/>
    </row>
    <row r="16" spans="1:8" s="170" customFormat="1" ht="54.749165" customHeight="1" x14ac:dyDescent="0.15">
      <c r="A16" s="256"/>
      <c r="B16" s="340" t="s">
        <v>321</v>
      </c>
      <c r="C16" s="142" t="s">
        <v>421</v>
      </c>
      <c r="D16" s="338" t="str">
        <f>C16</f>
        <v>涉密打印机、非涉密电脑、碎纸机若干，常委会会议室更换空调。</v>
      </c>
      <c r="E16" s="337"/>
      <c r="F16" s="310">
        <v>16</v>
      </c>
      <c r="G16" s="310">
        <v>16</v>
      </c>
      <c r="H16" s="184"/>
    </row>
    <row r="17" spans="1:8" s="170" customFormat="1" ht="54.749165" customHeight="1" x14ac:dyDescent="0.15">
      <c r="A17" s="252"/>
      <c r="B17" s="340" t="s">
        <v>322</v>
      </c>
      <c r="C17" s="142" t="s">
        <v>428</v>
      </c>
      <c r="D17" s="338" t="str">
        <f>C17</f>
        <v>根据《四川省委办公厅关于印发&lt;四川省党委（党组）值班工作规范（施行）&gt;工作的通知》相关要求。完成全年365天24小时应急值班。</v>
      </c>
      <c r="E17" s="337"/>
      <c r="F17" s="310">
        <v>8</v>
      </c>
      <c r="G17" s="310">
        <v>8</v>
      </c>
      <c r="H17" s="142"/>
    </row>
    <row r="18" spans="1:8" s="170" customFormat="1" ht="54.749165" customHeight="1" x14ac:dyDescent="0.15">
      <c r="A18" s="252"/>
      <c r="B18" s="340" t="s">
        <v>323</v>
      </c>
      <c r="C18" s="154" t="s">
        <v>435</v>
      </c>
      <c r="D18" s="338" t="str">
        <f>C18</f>
        <v>因州委一会议室使用频率高，会务人数较多，计划2025年度提升改造州委一会议室，包括更新部分设备、地毯等。根据州委工作安排，建设州委三会议室，用于开展文稿推演等小型会议。</v>
      </c>
      <c r="E18" s="337"/>
      <c r="F18" s="310">
        <v>48</v>
      </c>
      <c r="G18" s="310">
        <v>48</v>
      </c>
      <c r="H18" s="142"/>
    </row>
    <row r="19" spans="1:8" s="170" customFormat="1" ht="54.749165" customHeight="1" x14ac:dyDescent="0.15">
      <c r="A19" s="252"/>
      <c r="B19" s="340" t="s">
        <v>324</v>
      </c>
      <c r="C19" s="339" t="s">
        <v>443</v>
      </c>
      <c r="D19" s="338" t="str">
        <f>C19</f>
        <v>目前，州委大楼共有单位7个，因使用频次高，人数多，目前使用电梯已运行10年以上，并且州委大楼仅此一台电梯，为做好安全保障工作，拟计划于2025年更换州委大楼电梯一部。</v>
      </c>
      <c r="E19" s="337"/>
      <c r="F19" s="310">
        <v>32</v>
      </c>
      <c r="G19" s="310">
        <v>32</v>
      </c>
      <c r="H19" s="142"/>
    </row>
    <row r="20" spans="1:8" s="170" customFormat="1" ht="27.0" customHeight="1" x14ac:dyDescent="0.15">
      <c r="A20" s="252"/>
      <c r="B20" s="340" t="s">
        <v>449</v>
      </c>
      <c r="C20" s="339" t="s">
        <v>451</v>
      </c>
      <c r="D20" s="338" t="s">
        <v>451</v>
      </c>
      <c r="E20" s="337"/>
      <c r="F20" s="310">
        <v>10</v>
      </c>
      <c r="G20" s="310">
        <v>10</v>
      </c>
      <c r="H20" s="142"/>
    </row>
    <row r="21" spans="1:8" s="170" customFormat="1" ht="27.0" customHeight="1" x14ac:dyDescent="0.15">
      <c r="A21" s="252"/>
      <c r="B21" s="235"/>
      <c r="C21" s="234"/>
      <c r="D21" s="235"/>
      <c r="E21" s="234"/>
      <c r="F21" s="142"/>
      <c r="G21" s="142"/>
      <c r="H21" s="142"/>
    </row>
    <row r="22" spans="1:8" s="170" customFormat="1" ht="27.0" customHeight="1" x14ac:dyDescent="0.15">
      <c r="A22" s="256"/>
      <c r="B22" s="243" t="s">
        <v>466</v>
      </c>
      <c r="C22" s="261"/>
      <c r="D22" s="261"/>
      <c r="E22" s="242"/>
      <c r="F22" s="172">
        <f>SUM(F8:F21)</f>
        <v>618</v>
      </c>
      <c r="G22" s="172">
        <f>SUM(G8:G21)</f>
        <v>618</v>
      </c>
      <c r="H22" s="172">
        <f>SUM(H8:H21)</f>
        <v>0</v>
      </c>
    </row>
    <row r="23" spans="1:8" s="170" customFormat="1" ht="86.25" customHeight="1" x14ac:dyDescent="0.15">
      <c r="A23" s="168" t="s">
        <v>467</v>
      </c>
      <c r="B23" s="241" t="s">
        <v>348</v>
      </c>
      <c r="C23" s="260"/>
      <c r="D23" s="260"/>
      <c r="E23" s="260"/>
      <c r="F23" s="260"/>
      <c r="G23" s="260"/>
      <c r="H23" s="240"/>
    </row>
    <row r="24" spans="1:8" s="152" customFormat="1" ht="27.0" customHeight="1" x14ac:dyDescent="0.15">
      <c r="A24" s="257" t="s">
        <v>468</v>
      </c>
      <c r="B24" s="146" t="s">
        <v>469</v>
      </c>
      <c r="C24" s="146" t="s">
        <v>470</v>
      </c>
      <c r="D24" s="146" t="s">
        <v>471</v>
      </c>
      <c r="E24" s="239" t="s">
        <v>356</v>
      </c>
      <c r="F24" s="239"/>
      <c r="G24" s="239" t="s">
        <v>357</v>
      </c>
      <c r="H24" s="239"/>
    </row>
    <row r="25" spans="1:8" s="152" customFormat="1" ht="27.0" customHeight="1" x14ac:dyDescent="0.15">
      <c r="A25" s="257"/>
      <c r="B25" s="239" t="s">
        <v>472</v>
      </c>
      <c r="C25" s="259" t="s">
        <v>473</v>
      </c>
      <c r="D25" s="146">
        <v>1</v>
      </c>
      <c r="E25" s="346" t="s">
        <v>474</v>
      </c>
      <c r="F25" s="345"/>
      <c r="G25" s="344" t="s">
        <v>475</v>
      </c>
      <c r="H25" s="343" t="s">
        <v>476</v>
      </c>
    </row>
    <row r="26" spans="1:8" s="152" customFormat="1" ht="27.0" customHeight="1" x14ac:dyDescent="0.15">
      <c r="A26" s="257"/>
      <c r="B26" s="239"/>
      <c r="C26" s="258"/>
      <c r="D26" s="146">
        <v>2</v>
      </c>
      <c r="E26" s="232"/>
      <c r="F26" s="232"/>
      <c r="G26" s="233"/>
      <c r="H26" s="233"/>
    </row>
    <row r="27" spans="1:8" s="152" customFormat="1" ht="27.0" customHeight="1" x14ac:dyDescent="0.15">
      <c r="A27" s="257"/>
      <c r="B27" s="239"/>
      <c r="C27" s="238" t="s">
        <v>477</v>
      </c>
      <c r="D27" s="146">
        <v>3</v>
      </c>
      <c r="E27" s="345" t="s">
        <v>478</v>
      </c>
      <c r="F27" s="345"/>
      <c r="G27" s="343" t="s">
        <v>479</v>
      </c>
      <c r="H27" s="343" t="s">
        <v>480</v>
      </c>
    </row>
    <row r="28" spans="1:8" s="152" customFormat="1" ht="27.0" customHeight="1" x14ac:dyDescent="0.15">
      <c r="A28" s="257"/>
      <c r="B28" s="239"/>
      <c r="C28" s="238"/>
      <c r="D28" s="146">
        <v>4</v>
      </c>
      <c r="E28" s="232"/>
      <c r="F28" s="232"/>
      <c r="G28" s="233"/>
      <c r="H28" s="233"/>
    </row>
    <row r="29" spans="1:8" s="152" customFormat="1" ht="27.0" customHeight="1" x14ac:dyDescent="0.15">
      <c r="A29" s="257"/>
      <c r="B29" s="239"/>
      <c r="C29" s="351" t="s">
        <v>481</v>
      </c>
      <c r="D29" s="146"/>
      <c r="E29" s="345" t="s">
        <v>482</v>
      </c>
      <c r="F29" s="345"/>
      <c r="G29" s="344" t="s">
        <v>483</v>
      </c>
      <c r="H29" s="343" t="s">
        <v>484</v>
      </c>
    </row>
    <row r="30" spans="1:8" s="152" customFormat="1" ht="27.0" customHeight="1" x14ac:dyDescent="0.15">
      <c r="A30" s="257"/>
      <c r="B30" s="239"/>
      <c r="C30" s="354"/>
      <c r="D30" s="146">
        <v>5</v>
      </c>
      <c r="E30" s="232"/>
      <c r="F30" s="232"/>
      <c r="G30" s="233"/>
      <c r="H30" s="233"/>
    </row>
    <row r="31" spans="1:8" s="152" customFormat="1" ht="27.0" customHeight="1" x14ac:dyDescent="0.15">
      <c r="A31" s="257"/>
      <c r="B31" s="239"/>
      <c r="C31" s="238" t="s">
        <v>485</v>
      </c>
      <c r="D31" s="146">
        <v>6</v>
      </c>
      <c r="E31" s="346" t="s">
        <v>486</v>
      </c>
      <c r="F31" s="345"/>
      <c r="G31" s="355" t="s">
        <v>487</v>
      </c>
      <c r="H31" s="343" t="s">
        <v>488</v>
      </c>
    </row>
    <row r="32" spans="1:8" s="152" customFormat="1" ht="27.0" customHeight="1" x14ac:dyDescent="0.15">
      <c r="A32" s="257"/>
      <c r="B32" s="239"/>
      <c r="C32" s="238"/>
      <c r="D32" s="146">
        <v>7</v>
      </c>
      <c r="E32" s="232"/>
      <c r="F32" s="232"/>
      <c r="G32" s="235"/>
      <c r="H32" s="234"/>
    </row>
    <row r="33" spans="1:8" s="152" customFormat="1" ht="27.0" customHeight="1" x14ac:dyDescent="0.15">
      <c r="A33" s="257"/>
      <c r="B33" s="239" t="s">
        <v>489</v>
      </c>
      <c r="C33" s="238" t="s">
        <v>490</v>
      </c>
      <c r="D33" s="146">
        <v>8</v>
      </c>
      <c r="E33" s="346" t="s">
        <v>491</v>
      </c>
      <c r="F33" s="346"/>
      <c r="G33" s="356" t="s">
        <v>492</v>
      </c>
      <c r="H33" s="356" t="s">
        <v>493</v>
      </c>
    </row>
    <row r="34" spans="1:8" s="152" customFormat="1" ht="27.0" customHeight="1" x14ac:dyDescent="0.15">
      <c r="A34" s="257"/>
      <c r="B34" s="239"/>
      <c r="C34" s="238"/>
      <c r="D34" s="146">
        <v>9</v>
      </c>
      <c r="E34" s="232"/>
      <c r="F34" s="232"/>
      <c r="G34" s="235"/>
      <c r="H34" s="234"/>
    </row>
    <row r="35" spans="1:8" s="152" customFormat="1" ht="27.0" customHeight="1" x14ac:dyDescent="0.15">
      <c r="A35" s="257"/>
      <c r="B35" s="239"/>
      <c r="C35" s="238" t="s">
        <v>494</v>
      </c>
      <c r="D35" s="146">
        <v>10</v>
      </c>
      <c r="E35" s="346" t="s">
        <v>495</v>
      </c>
      <c r="F35" s="346"/>
      <c r="G35" s="356" t="s">
        <v>496</v>
      </c>
      <c r="H35" s="356" t="s">
        <v>497</v>
      </c>
    </row>
    <row r="36" spans="1:8" s="152" customFormat="1" ht="27.0" customHeight="1" x14ac:dyDescent="0.15">
      <c r="A36" s="257"/>
      <c r="B36" s="239"/>
      <c r="C36" s="238"/>
      <c r="D36" s="146">
        <v>11</v>
      </c>
      <c r="E36" s="232"/>
      <c r="F36" s="232"/>
      <c r="G36" s="233"/>
      <c r="H36" s="233"/>
    </row>
    <row r="37" spans="1:8" s="152" customFormat="1" ht="27.0" customHeight="1" x14ac:dyDescent="0.15">
      <c r="A37" s="257"/>
      <c r="B37" s="239"/>
      <c r="C37" s="238" t="s">
        <v>498</v>
      </c>
      <c r="D37" s="146">
        <v>12</v>
      </c>
      <c r="E37" s="346" t="s">
        <v>499</v>
      </c>
      <c r="F37" s="346"/>
      <c r="G37" s="356" t="s">
        <v>500</v>
      </c>
      <c r="H37" s="356"/>
    </row>
    <row r="38" spans="1:8" s="152" customFormat="1" ht="27.0" customHeight="1" x14ac:dyDescent="0.15">
      <c r="A38" s="257"/>
      <c r="B38" s="239"/>
      <c r="C38" s="238"/>
      <c r="D38" s="146">
        <v>13</v>
      </c>
      <c r="E38" s="232"/>
      <c r="F38" s="232"/>
      <c r="G38" s="235"/>
      <c r="H38" s="234"/>
    </row>
    <row r="39" spans="1:8" s="152" customFormat="1" ht="27.0" customHeight="1" x14ac:dyDescent="0.15">
      <c r="A39" s="257"/>
      <c r="B39" s="239"/>
      <c r="C39" s="238" t="s">
        <v>355</v>
      </c>
      <c r="D39" s="146">
        <v>14</v>
      </c>
      <c r="E39" s="232" t="s">
        <v>501</v>
      </c>
      <c r="F39" s="232"/>
      <c r="G39" s="357" t="s">
        <v>502</v>
      </c>
      <c r="H39" s="234"/>
    </row>
    <row r="40" spans="1:8" s="152" customFormat="1" ht="27.0" customHeight="1" x14ac:dyDescent="0.15">
      <c r="A40" s="257"/>
      <c r="B40" s="239"/>
      <c r="C40" s="238"/>
      <c r="D40" s="146">
        <v>15</v>
      </c>
      <c r="E40" s="232"/>
      <c r="F40" s="232"/>
      <c r="G40" s="235"/>
      <c r="H40" s="234"/>
    </row>
  </sheetData>
  <sheetProtection/>
  <mergeCells count="70">
    <mergeCell ref="G38:H38"/>
    <mergeCell ref="C35:C36"/>
    <mergeCell ref="C39:C40"/>
    <mergeCell ref="B33:B40"/>
    <mergeCell ref="C33:C34"/>
    <mergeCell ref="G40:H40"/>
    <mergeCell ref="E36:F36"/>
    <mergeCell ref="G36:H36"/>
    <mergeCell ref="C31:C32"/>
    <mergeCell ref="D6:E7"/>
    <mergeCell ref="A2:H2"/>
    <mergeCell ref="A3:H3"/>
    <mergeCell ref="A5:C5"/>
    <mergeCell ref="D5:H5"/>
    <mergeCell ref="F6:H6"/>
    <mergeCell ref="B6:C7"/>
    <mergeCell ref="A6:A22"/>
    <mergeCell ref="C37:C38"/>
    <mergeCell ref="A24:A40"/>
    <mergeCell ref="B25:B32"/>
    <mergeCell ref="C25:C26"/>
    <mergeCell ref="C27:C28"/>
    <mergeCell ref="E24:F24"/>
    <mergeCell ref="B23:H23"/>
    <mergeCell ref="G24:H24"/>
    <mergeCell ref="B22:E22"/>
    <mergeCell ref="B21:C21"/>
    <mergeCell ref="D21:E21"/>
    <mergeCell ref="E28:F28"/>
    <mergeCell ref="G28:H28"/>
    <mergeCell ref="E30:F30"/>
    <mergeCell ref="G30:H30"/>
    <mergeCell ref="E32:F32"/>
    <mergeCell ref="G32:H32"/>
    <mergeCell ref="E34:F34"/>
    <mergeCell ref="G34:H34"/>
    <mergeCell ref="E26:F26"/>
    <mergeCell ref="G26:H26"/>
    <mergeCell ref="E40:F40"/>
    <mergeCell ref="E38:F38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E25:F25"/>
    <mergeCell ref="G25:H25"/>
    <mergeCell ref="E27:F27"/>
    <mergeCell ref="G27:H27"/>
    <mergeCell ref="C29:C30"/>
    <mergeCell ref="E29:F29"/>
    <mergeCell ref="G29:H29"/>
    <mergeCell ref="E31:F31"/>
    <mergeCell ref="G31:H31"/>
    <mergeCell ref="E33:F33"/>
    <mergeCell ref="G33:H33"/>
    <mergeCell ref="E35:F35"/>
    <mergeCell ref="G35:H35"/>
    <mergeCell ref="E37:F37"/>
    <mergeCell ref="G37:H37"/>
    <mergeCell ref="G39:H39"/>
    <mergeCell ref="E39:F39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55" fitToHeight="0" cellComments="asDisplayed" errors="blank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view="pageBreakPreview" zoomScale="100" topLeftCell="A7" workbookViewId="0">
      <selection activeCell="G11" activeCellId="0" sqref="G1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218" t="s">
        <v>3</v>
      </c>
      <c r="C2" s="218"/>
      <c r="D2" s="218"/>
      <c r="E2" s="218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219" t="s">
        <v>6</v>
      </c>
      <c r="C4" s="219"/>
      <c r="D4" s="219" t="s">
        <v>7</v>
      </c>
      <c r="E4" s="219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220"/>
      <c r="B6" s="116" t="s">
        <v>10</v>
      </c>
      <c r="C6" s="17">
        <v>3299.41</v>
      </c>
      <c r="D6" s="116" t="s">
        <v>11</v>
      </c>
      <c r="E6" s="17">
        <v>2723.29</v>
      </c>
      <c r="F6" s="18"/>
    </row>
    <row r="7" spans="1:6" ht="19.9" customHeight="1" x14ac:dyDescent="0.15">
      <c r="A7" s="220"/>
      <c r="B7" s="116" t="s">
        <v>12</v>
      </c>
      <c r="C7" s="17"/>
      <c r="D7" s="116" t="s">
        <v>13</v>
      </c>
      <c r="E7" s="17"/>
      <c r="F7" s="18"/>
    </row>
    <row r="8" spans="1:6" ht="19.9" customHeight="1" x14ac:dyDescent="0.15">
      <c r="A8" s="220"/>
      <c r="B8" s="116" t="s">
        <v>14</v>
      </c>
      <c r="C8" s="17"/>
      <c r="D8" s="116" t="s">
        <v>15</v>
      </c>
      <c r="E8" s="17"/>
      <c r="F8" s="18"/>
    </row>
    <row r="9" spans="1:6" ht="19.9" customHeight="1" x14ac:dyDescent="0.15">
      <c r="A9" s="220"/>
      <c r="B9" s="116" t="s">
        <v>16</v>
      </c>
      <c r="C9" s="17"/>
      <c r="D9" s="116" t="s">
        <v>17</v>
      </c>
      <c r="E9" s="17"/>
      <c r="F9" s="18"/>
    </row>
    <row r="10" spans="1:6" ht="19.9" customHeight="1" x14ac:dyDescent="0.15">
      <c r="A10" s="220"/>
      <c r="B10" s="116" t="s">
        <v>18</v>
      </c>
      <c r="C10" s="17"/>
      <c r="D10" s="116" t="s">
        <v>19</v>
      </c>
      <c r="E10" s="17"/>
      <c r="F10" s="18"/>
    </row>
    <row r="11" spans="1:6" ht="19.9" customHeight="1" x14ac:dyDescent="0.15">
      <c r="A11" s="220"/>
      <c r="B11" s="116" t="s">
        <v>20</v>
      </c>
      <c r="C11" s="17"/>
      <c r="D11" s="116" t="s">
        <v>21</v>
      </c>
      <c r="E11" s="17"/>
      <c r="F11" s="18"/>
    </row>
    <row r="12" spans="1:6" ht="19.9" customHeight="1" x14ac:dyDescent="0.15">
      <c r="A12" s="220"/>
      <c r="B12" s="16"/>
      <c r="C12" s="17"/>
      <c r="D12" s="116" t="s">
        <v>22</v>
      </c>
      <c r="E12" s="17"/>
      <c r="F12" s="18"/>
    </row>
    <row r="13" spans="1:6" ht="19.9" customHeight="1" x14ac:dyDescent="0.15">
      <c r="A13" s="220"/>
      <c r="B13" s="16"/>
      <c r="C13" s="17"/>
      <c r="D13" s="116" t="s">
        <v>23</v>
      </c>
      <c r="E13" s="17">
        <v>303.51</v>
      </c>
      <c r="F13" s="18"/>
    </row>
    <row r="14" spans="1:6" ht="19.9" customHeight="1" x14ac:dyDescent="0.15">
      <c r="A14" s="220"/>
      <c r="B14" s="16"/>
      <c r="C14" s="17"/>
      <c r="D14" s="116" t="s">
        <v>24</v>
      </c>
      <c r="E14" s="17"/>
      <c r="F14" s="18"/>
    </row>
    <row r="15" spans="1:6" ht="19.9" customHeight="1" x14ac:dyDescent="0.15">
      <c r="A15" s="220"/>
      <c r="B15" s="16"/>
      <c r="C15" s="17"/>
      <c r="D15" s="116" t="s">
        <v>25</v>
      </c>
      <c r="E15" s="17">
        <v>117.23</v>
      </c>
      <c r="F15" s="18"/>
    </row>
    <row r="16" spans="1:6" ht="19.9" customHeight="1" x14ac:dyDescent="0.15">
      <c r="A16" s="220"/>
      <c r="B16" s="16"/>
      <c r="C16" s="17"/>
      <c r="D16" s="116" t="s">
        <v>26</v>
      </c>
      <c r="E16" s="17"/>
      <c r="F16" s="18"/>
    </row>
    <row r="17" spans="1:6" ht="19.9" customHeight="1" x14ac:dyDescent="0.15">
      <c r="A17" s="220"/>
      <c r="B17" s="16"/>
      <c r="C17" s="17"/>
      <c r="D17" s="116" t="s">
        <v>27</v>
      </c>
      <c r="E17" s="17"/>
      <c r="F17" s="18"/>
    </row>
    <row r="18" spans="1:6" ht="19.9" customHeight="1" x14ac:dyDescent="0.15">
      <c r="A18" s="220"/>
      <c r="B18" s="16"/>
      <c r="C18" s="17"/>
      <c r="D18" s="116" t="s">
        <v>28</v>
      </c>
      <c r="E18" s="17"/>
      <c r="F18" s="18"/>
    </row>
    <row r="19" spans="1:6" ht="19.9" customHeight="1" x14ac:dyDescent="0.15">
      <c r="A19" s="220"/>
      <c r="B19" s="16"/>
      <c r="C19" s="17"/>
      <c r="D19" s="116" t="s">
        <v>29</v>
      </c>
      <c r="E19" s="17"/>
      <c r="F19" s="18"/>
    </row>
    <row r="20" spans="1:6" ht="19.9" customHeight="1" x14ac:dyDescent="0.15">
      <c r="A20" s="220"/>
      <c r="B20" s="16"/>
      <c r="C20" s="17"/>
      <c r="D20" s="116" t="s">
        <v>30</v>
      </c>
      <c r="E20" s="17"/>
      <c r="F20" s="18"/>
    </row>
    <row r="21" spans="1:6" ht="19.9" customHeight="1" x14ac:dyDescent="0.15">
      <c r="A21" s="220"/>
      <c r="B21" s="16"/>
      <c r="C21" s="17"/>
      <c r="D21" s="116" t="s">
        <v>31</v>
      </c>
      <c r="E21" s="17"/>
      <c r="F21" s="18"/>
    </row>
    <row r="22" spans="1:6" ht="19.9" customHeight="1" x14ac:dyDescent="0.15">
      <c r="A22" s="220"/>
      <c r="B22" s="16"/>
      <c r="C22" s="17"/>
      <c r="D22" s="116" t="s">
        <v>32</v>
      </c>
      <c r="E22" s="17"/>
      <c r="F22" s="18"/>
    </row>
    <row r="23" spans="1:6" ht="19.9" customHeight="1" x14ac:dyDescent="0.15">
      <c r="A23" s="220"/>
      <c r="B23" s="16"/>
      <c r="C23" s="17"/>
      <c r="D23" s="116" t="s">
        <v>33</v>
      </c>
      <c r="E23" s="17"/>
      <c r="F23" s="18"/>
    </row>
    <row r="24" spans="1:6" ht="19.9" customHeight="1" x14ac:dyDescent="0.15">
      <c r="A24" s="220"/>
      <c r="B24" s="16"/>
      <c r="C24" s="17"/>
      <c r="D24" s="116" t="s">
        <v>34</v>
      </c>
      <c r="E24" s="17"/>
      <c r="F24" s="18"/>
    </row>
    <row r="25" spans="1:6" ht="19.9" customHeight="1" x14ac:dyDescent="0.15">
      <c r="A25" s="220"/>
      <c r="B25" s="16"/>
      <c r="C25" s="17"/>
      <c r="D25" s="116" t="s">
        <v>35</v>
      </c>
      <c r="E25" s="17">
        <v>155.38</v>
      </c>
      <c r="F25" s="18"/>
    </row>
    <row r="26" spans="1:6" ht="19.9" customHeight="1" x14ac:dyDescent="0.15">
      <c r="A26" s="220"/>
      <c r="B26" s="16"/>
      <c r="C26" s="17"/>
      <c r="D26" s="116" t="s">
        <v>36</v>
      </c>
      <c r="E26" s="17"/>
      <c r="F26" s="18"/>
    </row>
    <row r="27" spans="1:6" ht="19.9" customHeight="1" x14ac:dyDescent="0.15">
      <c r="A27" s="220"/>
      <c r="B27" s="16"/>
      <c r="C27" s="17"/>
      <c r="D27" s="116" t="s">
        <v>37</v>
      </c>
      <c r="E27" s="17"/>
      <c r="F27" s="18"/>
    </row>
    <row r="28" spans="1:6" ht="19.9" customHeight="1" x14ac:dyDescent="0.15">
      <c r="A28" s="220"/>
      <c r="B28" s="16"/>
      <c r="C28" s="17"/>
      <c r="D28" s="116" t="s">
        <v>38</v>
      </c>
      <c r="E28" s="17"/>
      <c r="F28" s="18"/>
    </row>
    <row r="29" spans="1:6" ht="19.9" customHeight="1" x14ac:dyDescent="0.15">
      <c r="A29" s="220"/>
      <c r="B29" s="16"/>
      <c r="C29" s="17"/>
      <c r="D29" s="116" t="s">
        <v>39</v>
      </c>
      <c r="E29" s="17"/>
      <c r="F29" s="18"/>
    </row>
    <row r="30" spans="1:6" ht="19.9" customHeight="1" x14ac:dyDescent="0.15">
      <c r="A30" s="220"/>
      <c r="B30" s="16"/>
      <c r="C30" s="17"/>
      <c r="D30" s="116" t="s">
        <v>40</v>
      </c>
      <c r="E30" s="17"/>
      <c r="F30" s="18"/>
    </row>
    <row r="31" spans="1:6" ht="19.9" customHeight="1" x14ac:dyDescent="0.15">
      <c r="A31" s="220"/>
      <c r="B31" s="16"/>
      <c r="C31" s="17"/>
      <c r="D31" s="116" t="s">
        <v>41</v>
      </c>
      <c r="E31" s="17"/>
      <c r="F31" s="18"/>
    </row>
    <row r="32" spans="1:6" ht="19.9" customHeight="1" x14ac:dyDescent="0.15">
      <c r="A32" s="220"/>
      <c r="B32" s="16"/>
      <c r="C32" s="17"/>
      <c r="D32" s="116" t="s">
        <v>42</v>
      </c>
      <c r="E32" s="17"/>
      <c r="F32" s="18"/>
    </row>
    <row r="33" spans="1:6" ht="19.9" customHeight="1" x14ac:dyDescent="0.15">
      <c r="A33" s="220"/>
      <c r="B33" s="16"/>
      <c r="C33" s="17"/>
      <c r="D33" s="116" t="s">
        <v>43</v>
      </c>
      <c r="E33" s="17"/>
      <c r="F33" s="18"/>
    </row>
    <row r="34" spans="1:6" ht="19.9" customHeight="1" x14ac:dyDescent="0.15">
      <c r="A34" s="19"/>
      <c r="B34" s="114" t="s">
        <v>44</v>
      </c>
      <c r="C34" s="21">
        <v>3299.41</v>
      </c>
      <c r="D34" s="114" t="s">
        <v>45</v>
      </c>
      <c r="E34" s="21">
        <v>3299.41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3299.41</v>
      </c>
      <c r="D36" s="27" t="s">
        <v>48</v>
      </c>
      <c r="E36" s="21">
        <v>3299.41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5"/>
  <colBreaks count="1" manualBreakCount="1">
    <brk id="5" max="1048575" man="1"/>
  </colBreaks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view="pageBreakPreview" zoomScale="100" topLeftCell="A1" workbookViewId="0">
      <selection activeCell="D26" activeCellId="0" sqref="D26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221" t="s">
        <v>50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222" t="s">
        <v>8</v>
      </c>
      <c r="C4" s="222"/>
      <c r="D4" s="222" t="s">
        <v>51</v>
      </c>
      <c r="E4" s="222" t="s">
        <v>52</v>
      </c>
      <c r="F4" s="222" t="s">
        <v>53</v>
      </c>
      <c r="G4" s="222" t="s">
        <v>54</v>
      </c>
      <c r="H4" s="222" t="s">
        <v>55</v>
      </c>
      <c r="I4" s="222" t="s">
        <v>56</v>
      </c>
      <c r="J4" s="222" t="s">
        <v>57</v>
      </c>
      <c r="K4" s="222" t="s">
        <v>58</v>
      </c>
      <c r="L4" s="222" t="s">
        <v>59</v>
      </c>
      <c r="M4" s="222" t="s">
        <v>60</v>
      </c>
      <c r="N4" s="222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</row>
    <row r="6" spans="1:14" ht="19.9" customHeight="1" x14ac:dyDescent="0.15">
      <c r="A6" s="19"/>
      <c r="B6" s="41"/>
      <c r="C6" s="41" t="s">
        <v>64</v>
      </c>
      <c r="D6" s="42">
        <f>F6</f>
        <v>3299.41</v>
      </c>
      <c r="E6" s="42"/>
      <c r="F6" s="42">
        <f>F7</f>
        <v>3299.41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f>F7</f>
        <v>3299.41</v>
      </c>
      <c r="E7" s="44"/>
      <c r="F7" s="44">
        <f>F8+F9+F10</f>
        <v>3299.41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223"/>
      <c r="B8" s="43" t="s">
        <v>65</v>
      </c>
      <c r="C8" s="43" t="s">
        <v>66</v>
      </c>
      <c r="D8" s="44">
        <f>F8</f>
        <v>2779.74</v>
      </c>
      <c r="E8" s="45"/>
      <c r="F8" s="45">
        <v>2779.74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223"/>
      <c r="B9" s="43" t="s">
        <v>67</v>
      </c>
      <c r="C9" s="43" t="s">
        <v>68</v>
      </c>
      <c r="D9" s="44">
        <f>F9</f>
        <v>240.54</v>
      </c>
      <c r="E9" s="45"/>
      <c r="F9" s="45">
        <v>240.54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223"/>
      <c r="B10" s="43" t="s">
        <v>69</v>
      </c>
      <c r="C10" s="43" t="s">
        <v>70</v>
      </c>
      <c r="D10" s="44">
        <f>F10</f>
        <v>279.13</v>
      </c>
      <c r="E10" s="45"/>
      <c r="F10" s="45">
        <v>279.13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view="pageBreakPreview" zoomScale="100" topLeftCell="A7" workbookViewId="0">
      <selection activeCell="L15" activeCellId="0" sqref="L15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24"/>
      <c r="C1" s="224"/>
      <c r="D1" s="224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221" t="s">
        <v>72</v>
      </c>
      <c r="C2" s="221"/>
      <c r="D2" s="221"/>
      <c r="E2" s="221"/>
      <c r="F2" s="221"/>
      <c r="G2" s="221"/>
      <c r="H2" s="221"/>
      <c r="I2" s="221"/>
      <c r="J2" s="15" t="s">
        <v>2</v>
      </c>
    </row>
    <row r="3" spans="1:10" ht="17.05" customHeight="1" x14ac:dyDescent="0.15">
      <c r="A3" s="36"/>
      <c r="B3" s="225" t="s">
        <v>4</v>
      </c>
      <c r="C3" s="225"/>
      <c r="D3" s="225"/>
      <c r="E3" s="225"/>
      <c r="F3" s="225"/>
      <c r="G3" s="36"/>
      <c r="H3" s="36"/>
      <c r="I3" s="38" t="s">
        <v>5</v>
      </c>
      <c r="J3" s="49"/>
    </row>
    <row r="4" spans="1:10" ht="21.35" customHeight="1" x14ac:dyDescent="0.15">
      <c r="A4" s="15"/>
      <c r="B4" s="226" t="s">
        <v>8</v>
      </c>
      <c r="C4" s="226"/>
      <c r="D4" s="226"/>
      <c r="E4" s="226"/>
      <c r="F4" s="226"/>
      <c r="G4" s="226" t="s">
        <v>51</v>
      </c>
      <c r="H4" s="226" t="s">
        <v>73</v>
      </c>
      <c r="I4" s="226" t="s">
        <v>74</v>
      </c>
      <c r="J4" s="51"/>
    </row>
    <row r="5" spans="1:10" ht="21.35" customHeight="1" x14ac:dyDescent="0.15">
      <c r="A5" s="39"/>
      <c r="B5" s="226" t="s">
        <v>75</v>
      </c>
      <c r="C5" s="226"/>
      <c r="D5" s="226"/>
      <c r="E5" s="226" t="s">
        <v>62</v>
      </c>
      <c r="F5" s="226" t="s">
        <v>63</v>
      </c>
      <c r="G5" s="226"/>
      <c r="H5" s="226"/>
      <c r="I5" s="226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226"/>
      <c r="F6" s="226"/>
      <c r="G6" s="226"/>
      <c r="H6" s="226"/>
      <c r="I6" s="226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f>G8</f>
        <v>3299.41</v>
      </c>
      <c r="H7" s="42">
        <f>H8</f>
        <v>2681.41</v>
      </c>
      <c r="I7" s="42">
        <f>I8</f>
        <v>618</v>
      </c>
      <c r="J7" s="42"/>
    </row>
    <row r="8" spans="1:10" ht="19.9" customHeight="1" x14ac:dyDescent="0.15">
      <c r="A8" s="39"/>
      <c r="B8" s="43"/>
      <c r="C8" s="43"/>
      <c r="D8" s="43"/>
      <c r="E8" s="43"/>
      <c r="F8" s="52"/>
      <c r="G8" s="44">
        <f>G9+G17+G24</f>
        <v>3299.41</v>
      </c>
      <c r="H8" s="44">
        <f>H9+H17+H24</f>
        <v>2681.41</v>
      </c>
      <c r="I8" s="44">
        <f>I9+I17+I24</f>
        <v>618</v>
      </c>
      <c r="J8" s="44"/>
    </row>
    <row r="9" spans="1:10" ht="19.9" customHeight="1" x14ac:dyDescent="0.15">
      <c r="A9" s="39"/>
      <c r="B9" s="43"/>
      <c r="C9" s="43"/>
      <c r="D9" s="43"/>
      <c r="E9" s="43"/>
      <c r="F9" s="117" t="s">
        <v>66</v>
      </c>
      <c r="G9" s="44">
        <f>H9+I9</f>
        <v>2779.74</v>
      </c>
      <c r="H9" s="44">
        <v>2172.74</v>
      </c>
      <c r="I9" s="44">
        <f>SUM(I10:I16)</f>
        <v>607</v>
      </c>
      <c r="J9" s="51"/>
    </row>
    <row r="10" spans="1:10" ht="19.9" customHeight="1" x14ac:dyDescent="0.15">
      <c r="A10" s="223"/>
      <c r="B10" s="43" t="s">
        <v>79</v>
      </c>
      <c r="C10" s="43" t="s">
        <v>80</v>
      </c>
      <c r="D10" s="43" t="s">
        <v>81</v>
      </c>
      <c r="E10" s="43" t="s">
        <v>65</v>
      </c>
      <c r="F10" s="117" t="s">
        <v>82</v>
      </c>
      <c r="G10" s="44">
        <f>H10+I10</f>
        <v>2168.58</v>
      </c>
      <c r="H10" s="45">
        <v>1735.58</v>
      </c>
      <c r="I10" s="45">
        <v>433</v>
      </c>
      <c r="J10" s="18"/>
    </row>
    <row r="11" spans="1:10" ht="19.9" customHeight="1" x14ac:dyDescent="0.15">
      <c r="A11" s="223"/>
      <c r="B11" s="43" t="s">
        <v>79</v>
      </c>
      <c r="C11" s="43" t="s">
        <v>80</v>
      </c>
      <c r="D11" s="43" t="s">
        <v>83</v>
      </c>
      <c r="E11" s="43" t="s">
        <v>65</v>
      </c>
      <c r="F11" s="117" t="s">
        <v>84</v>
      </c>
      <c r="G11" s="44">
        <v>174</v>
      </c>
      <c r="H11" s="45"/>
      <c r="I11" s="45">
        <v>174</v>
      </c>
      <c r="J11" s="18"/>
    </row>
    <row r="12" spans="1:10" ht="19.9" customHeight="1" x14ac:dyDescent="0.15">
      <c r="A12" s="223"/>
      <c r="B12" s="43" t="s">
        <v>85</v>
      </c>
      <c r="C12" s="43" t="s">
        <v>86</v>
      </c>
      <c r="D12" s="43" t="s">
        <v>86</v>
      </c>
      <c r="E12" s="43" t="s">
        <v>65</v>
      </c>
      <c r="F12" s="117" t="s">
        <v>87</v>
      </c>
      <c r="G12" s="44">
        <v>156.46</v>
      </c>
      <c r="H12" s="45">
        <v>156.46</v>
      </c>
      <c r="I12" s="45"/>
      <c r="J12" s="18"/>
    </row>
    <row r="13" spans="1:10" ht="19.9" customHeight="1" x14ac:dyDescent="0.15">
      <c r="A13" s="223"/>
      <c r="B13" s="43" t="s">
        <v>85</v>
      </c>
      <c r="C13" s="43" t="s">
        <v>86</v>
      </c>
      <c r="D13" s="43" t="s">
        <v>88</v>
      </c>
      <c r="E13" s="43" t="s">
        <v>65</v>
      </c>
      <c r="F13" s="117" t="s">
        <v>89</v>
      </c>
      <c r="G13" s="44">
        <v>78.23</v>
      </c>
      <c r="H13" s="45">
        <v>78.23</v>
      </c>
      <c r="I13" s="45"/>
      <c r="J13" s="18"/>
    </row>
    <row r="14" spans="1:10" ht="19.9" customHeight="1" x14ac:dyDescent="0.15">
      <c r="A14" s="223"/>
      <c r="B14" s="43" t="s">
        <v>90</v>
      </c>
      <c r="C14" s="43" t="s">
        <v>91</v>
      </c>
      <c r="D14" s="43" t="s">
        <v>81</v>
      </c>
      <c r="E14" s="43" t="s">
        <v>65</v>
      </c>
      <c r="F14" s="117" t="s">
        <v>92</v>
      </c>
      <c r="G14" s="44">
        <v>68.45</v>
      </c>
      <c r="H14" s="45">
        <v>68.45</v>
      </c>
      <c r="I14" s="45"/>
      <c r="J14" s="18"/>
    </row>
    <row r="15" spans="1:10" ht="19.9" customHeight="1" x14ac:dyDescent="0.15">
      <c r="A15" s="223"/>
      <c r="B15" s="43" t="s">
        <v>90</v>
      </c>
      <c r="C15" s="43" t="s">
        <v>91</v>
      </c>
      <c r="D15" s="43" t="s">
        <v>93</v>
      </c>
      <c r="E15" s="43" t="s">
        <v>65</v>
      </c>
      <c r="F15" s="117" t="s">
        <v>94</v>
      </c>
      <c r="G15" s="44">
        <v>19.47</v>
      </c>
      <c r="H15" s="45">
        <v>19.47</v>
      </c>
      <c r="I15" s="45"/>
      <c r="J15" s="18"/>
    </row>
    <row r="16" spans="1:10" ht="19.9" customHeight="1" x14ac:dyDescent="0.15">
      <c r="A16" s="223"/>
      <c r="B16" s="43" t="s">
        <v>95</v>
      </c>
      <c r="C16" s="43" t="s">
        <v>83</v>
      </c>
      <c r="D16" s="43" t="s">
        <v>81</v>
      </c>
      <c r="E16" s="43" t="s">
        <v>65</v>
      </c>
      <c r="F16" s="117" t="s">
        <v>96</v>
      </c>
      <c r="G16" s="44">
        <v>114.56</v>
      </c>
      <c r="H16" s="45">
        <v>114.56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17" t="s">
        <v>68</v>
      </c>
      <c r="G17" s="44">
        <f>H17</f>
        <v>240.54</v>
      </c>
      <c r="H17" s="44">
        <v>240.54</v>
      </c>
      <c r="I17" s="44"/>
      <c r="J17" s="51"/>
    </row>
    <row r="18" spans="1:10" ht="19.9" customHeight="1" x14ac:dyDescent="0.15">
      <c r="A18" s="223"/>
      <c r="B18" s="43" t="s">
        <v>79</v>
      </c>
      <c r="C18" s="43" t="s">
        <v>80</v>
      </c>
      <c r="D18" s="43" t="s">
        <v>97</v>
      </c>
      <c r="E18" s="43" t="s">
        <v>67</v>
      </c>
      <c r="F18" s="117" t="s">
        <v>98</v>
      </c>
      <c r="G18" s="44">
        <v>172.08</v>
      </c>
      <c r="H18" s="45">
        <v>172.08</v>
      </c>
      <c r="I18" s="45"/>
      <c r="J18" s="18"/>
    </row>
    <row r="19" spans="1:10" ht="19.9" customHeight="1" x14ac:dyDescent="0.15">
      <c r="A19" s="223"/>
      <c r="B19" s="43" t="s">
        <v>85</v>
      </c>
      <c r="C19" s="43" t="s">
        <v>86</v>
      </c>
      <c r="D19" s="43" t="s">
        <v>86</v>
      </c>
      <c r="E19" s="43" t="s">
        <v>67</v>
      </c>
      <c r="F19" s="117" t="s">
        <v>87</v>
      </c>
      <c r="G19" s="44">
        <v>22.84</v>
      </c>
      <c r="H19" s="45">
        <v>22.84</v>
      </c>
      <c r="I19" s="45"/>
      <c r="J19" s="18"/>
    </row>
    <row r="20" spans="1:10" ht="19.9" customHeight="1" x14ac:dyDescent="0.15">
      <c r="A20" s="223"/>
      <c r="B20" s="43" t="s">
        <v>85</v>
      </c>
      <c r="C20" s="43" t="s">
        <v>86</v>
      </c>
      <c r="D20" s="43" t="s">
        <v>88</v>
      </c>
      <c r="E20" s="43" t="s">
        <v>67</v>
      </c>
      <c r="F20" s="117" t="s">
        <v>89</v>
      </c>
      <c r="G20" s="44">
        <v>11.42</v>
      </c>
      <c r="H20" s="45">
        <v>11.42</v>
      </c>
      <c r="I20" s="45"/>
      <c r="J20" s="18"/>
    </row>
    <row r="21" spans="1:10" ht="19.9" customHeight="1" x14ac:dyDescent="0.15">
      <c r="A21" s="223"/>
      <c r="B21" s="43" t="s">
        <v>90</v>
      </c>
      <c r="C21" s="43" t="s">
        <v>91</v>
      </c>
      <c r="D21" s="43" t="s">
        <v>83</v>
      </c>
      <c r="E21" s="43" t="s">
        <v>67</v>
      </c>
      <c r="F21" s="117" t="s">
        <v>99</v>
      </c>
      <c r="G21" s="44">
        <v>11.81</v>
      </c>
      <c r="H21" s="45">
        <v>11.81</v>
      </c>
      <c r="I21" s="45"/>
      <c r="J21" s="18"/>
    </row>
    <row r="22" spans="1:10" ht="19.9" customHeight="1" x14ac:dyDescent="0.15">
      <c r="A22" s="223"/>
      <c r="B22" s="43" t="s">
        <v>90</v>
      </c>
      <c r="C22" s="43" t="s">
        <v>91</v>
      </c>
      <c r="D22" s="43" t="s">
        <v>100</v>
      </c>
      <c r="E22" s="43" t="s">
        <v>67</v>
      </c>
      <c r="F22" s="117" t="s">
        <v>101</v>
      </c>
      <c r="G22" s="44">
        <v>2.6</v>
      </c>
      <c r="H22" s="45">
        <v>2.6</v>
      </c>
      <c r="I22" s="45"/>
      <c r="J22" s="18"/>
    </row>
    <row r="23" spans="1:10" ht="19.9" customHeight="1" x14ac:dyDescent="0.15">
      <c r="A23" s="223"/>
      <c r="B23" s="43" t="s">
        <v>95</v>
      </c>
      <c r="C23" s="43" t="s">
        <v>83</v>
      </c>
      <c r="D23" s="43" t="s">
        <v>81</v>
      </c>
      <c r="E23" s="43" t="s">
        <v>67</v>
      </c>
      <c r="F23" s="117" t="s">
        <v>96</v>
      </c>
      <c r="G23" s="44">
        <v>19.79</v>
      </c>
      <c r="H23" s="45">
        <v>19.79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17" t="s">
        <v>70</v>
      </c>
      <c r="G24" s="44">
        <f>SUM(G25:G31)</f>
        <v>279.13</v>
      </c>
      <c r="H24" s="44">
        <v>268.13</v>
      </c>
      <c r="I24" s="44">
        <v>11</v>
      </c>
      <c r="J24" s="51"/>
    </row>
    <row r="25" spans="1:10" ht="19.9" customHeight="1" x14ac:dyDescent="0.15">
      <c r="A25" s="223"/>
      <c r="B25" s="43" t="s">
        <v>79</v>
      </c>
      <c r="C25" s="43" t="s">
        <v>80</v>
      </c>
      <c r="D25" s="43" t="s">
        <v>86</v>
      </c>
      <c r="E25" s="43" t="s">
        <v>69</v>
      </c>
      <c r="F25" s="117" t="s">
        <v>102</v>
      </c>
      <c r="G25" s="44">
        <v>11</v>
      </c>
      <c r="H25" s="45"/>
      <c r="I25" s="45">
        <v>11</v>
      </c>
      <c r="J25" s="18"/>
    </row>
    <row r="26" spans="1:10" ht="19.9" customHeight="1" x14ac:dyDescent="0.15">
      <c r="A26" s="223"/>
      <c r="B26" s="43" t="s">
        <v>79</v>
      </c>
      <c r="C26" s="43" t="s">
        <v>80</v>
      </c>
      <c r="D26" s="43" t="s">
        <v>97</v>
      </c>
      <c r="E26" s="43" t="s">
        <v>69</v>
      </c>
      <c r="F26" s="117" t="s">
        <v>98</v>
      </c>
      <c r="G26" s="44">
        <v>197.63</v>
      </c>
      <c r="H26" s="45">
        <v>197.63</v>
      </c>
      <c r="I26" s="45"/>
      <c r="J26" s="18"/>
    </row>
    <row r="27" spans="1:10" ht="19.9" customHeight="1" x14ac:dyDescent="0.15">
      <c r="A27" s="223"/>
      <c r="B27" s="43" t="s">
        <v>85</v>
      </c>
      <c r="C27" s="43" t="s">
        <v>86</v>
      </c>
      <c r="D27" s="43" t="s">
        <v>86</v>
      </c>
      <c r="E27" s="43" t="s">
        <v>69</v>
      </c>
      <c r="F27" s="117" t="s">
        <v>87</v>
      </c>
      <c r="G27" s="44">
        <v>23.05</v>
      </c>
      <c r="H27" s="45">
        <v>23.05</v>
      </c>
      <c r="I27" s="45"/>
      <c r="J27" s="18"/>
    </row>
    <row r="28" spans="1:10" ht="19.9" customHeight="1" x14ac:dyDescent="0.15">
      <c r="A28" s="223"/>
      <c r="B28" s="43" t="s">
        <v>85</v>
      </c>
      <c r="C28" s="43" t="s">
        <v>86</v>
      </c>
      <c r="D28" s="43" t="s">
        <v>88</v>
      </c>
      <c r="E28" s="43" t="s">
        <v>69</v>
      </c>
      <c r="F28" s="117" t="s">
        <v>89</v>
      </c>
      <c r="G28" s="44">
        <v>11.52</v>
      </c>
      <c r="H28" s="45">
        <v>11.52</v>
      </c>
      <c r="I28" s="45"/>
      <c r="J28" s="18"/>
    </row>
    <row r="29" spans="1:10" ht="19.9" customHeight="1" x14ac:dyDescent="0.15">
      <c r="A29" s="223"/>
      <c r="B29" s="43" t="s">
        <v>90</v>
      </c>
      <c r="C29" s="43" t="s">
        <v>91</v>
      </c>
      <c r="D29" s="43" t="s">
        <v>83</v>
      </c>
      <c r="E29" s="43" t="s">
        <v>69</v>
      </c>
      <c r="F29" s="117" t="s">
        <v>99</v>
      </c>
      <c r="G29" s="44">
        <v>12.52</v>
      </c>
      <c r="H29" s="45">
        <v>12.52</v>
      </c>
      <c r="I29" s="45"/>
      <c r="J29" s="18"/>
    </row>
    <row r="30" spans="1:10" ht="19.9" customHeight="1" x14ac:dyDescent="0.15">
      <c r="A30" s="223"/>
      <c r="B30" s="43" t="s">
        <v>90</v>
      </c>
      <c r="C30" s="43" t="s">
        <v>91</v>
      </c>
      <c r="D30" s="43" t="s">
        <v>100</v>
      </c>
      <c r="E30" s="43" t="s">
        <v>69</v>
      </c>
      <c r="F30" s="117" t="s">
        <v>101</v>
      </c>
      <c r="G30" s="44">
        <v>2.38</v>
      </c>
      <c r="H30" s="45">
        <v>2.38</v>
      </c>
      <c r="I30" s="45"/>
      <c r="J30" s="18"/>
    </row>
    <row r="31" spans="1:10" ht="19.9" customHeight="1" x14ac:dyDescent="0.15">
      <c r="A31" s="223"/>
      <c r="B31" s="43" t="s">
        <v>95</v>
      </c>
      <c r="C31" s="43" t="s">
        <v>83</v>
      </c>
      <c r="D31" s="43" t="s">
        <v>81</v>
      </c>
      <c r="E31" s="43" t="s">
        <v>69</v>
      </c>
      <c r="F31" s="117" t="s">
        <v>96</v>
      </c>
      <c r="G31" s="44">
        <v>21.03</v>
      </c>
      <c r="H31" s="45">
        <v>21.03</v>
      </c>
      <c r="I31" s="45"/>
      <c r="J31" s="18"/>
    </row>
    <row r="32" spans="1:10" ht="8.5" customHeight="1" x14ac:dyDescent="0.15">
      <c r="A32" s="46"/>
      <c r="B32" s="47"/>
      <c r="C32" s="47"/>
      <c r="D32" s="47"/>
      <c r="E32" s="47"/>
      <c r="F32" s="46"/>
      <c r="G32" s="46"/>
      <c r="H32" s="46"/>
      <c r="I32" s="46"/>
      <c r="J32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1"/>
  </mergeCells>
  <phoneticPr fontId="0" type="noConversion"/>
  <pageMargins left="0.7499062639521802" right="0.7499062639521802" top="0.2701051357224232" bottom="0.2701051357224232" header="0.0" footer="0.0"/>
  <pageSetup paperSize="9" scale="68"/>
  <colBreaks count="1" manualBreakCount="1">
    <brk id="9" max="1048575" man="1"/>
  </colBreaks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view="pageBreakPreview" zoomScale="100" topLeftCell="A7" workbookViewId="0">
      <selection activeCell="C10" activeCellId="0" sqref="C10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103</v>
      </c>
      <c r="I1" s="8" t="s">
        <v>2</v>
      </c>
    </row>
    <row r="2" spans="1:9" ht="19.9" customHeight="1" x14ac:dyDescent="0.15">
      <c r="A2" s="9"/>
      <c r="B2" s="218" t="s">
        <v>104</v>
      </c>
      <c r="C2" s="218"/>
      <c r="D2" s="218"/>
      <c r="E2" s="218"/>
      <c r="F2" s="218"/>
      <c r="G2" s="218"/>
      <c r="H2" s="218"/>
      <c r="I2" s="8"/>
    </row>
    <row r="3" spans="1:9" ht="17.05" customHeight="1" x14ac:dyDescent="0.15">
      <c r="A3" s="9"/>
      <c r="B3" s="225" t="s">
        <v>4</v>
      </c>
      <c r="C3" s="225"/>
      <c r="D3" s="12"/>
      <c r="H3" s="13" t="s">
        <v>5</v>
      </c>
      <c r="I3" s="8"/>
    </row>
    <row r="4" spans="1:9" ht="21.35" customHeight="1" x14ac:dyDescent="0.15">
      <c r="A4" s="9"/>
      <c r="B4" s="219" t="s">
        <v>6</v>
      </c>
      <c r="C4" s="219"/>
      <c r="D4" s="219" t="s">
        <v>7</v>
      </c>
      <c r="E4" s="219"/>
      <c r="F4" s="219"/>
      <c r="G4" s="219"/>
      <c r="H4" s="219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105</v>
      </c>
      <c r="G5" s="14" t="s">
        <v>106</v>
      </c>
      <c r="H5" s="14" t="s">
        <v>107</v>
      </c>
      <c r="I5" s="8"/>
    </row>
    <row r="6" spans="1:9" ht="19.9" customHeight="1" x14ac:dyDescent="0.15">
      <c r="A6" s="15"/>
      <c r="B6" s="24" t="s">
        <v>108</v>
      </c>
      <c r="C6" s="17">
        <v>3299.41</v>
      </c>
      <c r="D6" s="24" t="s">
        <v>109</v>
      </c>
      <c r="E6" s="17">
        <v>3299.41</v>
      </c>
      <c r="F6" s="17">
        <v>3299.41</v>
      </c>
      <c r="G6" s="17"/>
      <c r="H6" s="17"/>
      <c r="I6" s="18"/>
    </row>
    <row r="7" spans="1:9" ht="19.9" customHeight="1" x14ac:dyDescent="0.15">
      <c r="A7" s="220"/>
      <c r="B7" s="116" t="s">
        <v>110</v>
      </c>
      <c r="C7" s="17">
        <v>3299.41</v>
      </c>
      <c r="D7" s="116" t="s">
        <v>111</v>
      </c>
      <c r="E7" s="17">
        <v>2723.29</v>
      </c>
      <c r="F7" s="17">
        <v>2723.29</v>
      </c>
      <c r="G7" s="17"/>
      <c r="H7" s="17"/>
      <c r="I7" s="18"/>
    </row>
    <row r="8" spans="1:9" ht="19.9" customHeight="1" x14ac:dyDescent="0.15">
      <c r="A8" s="220"/>
      <c r="B8" s="116" t="s">
        <v>112</v>
      </c>
      <c r="C8" s="17"/>
      <c r="D8" s="116" t="s">
        <v>113</v>
      </c>
      <c r="E8" s="17"/>
      <c r="F8" s="17"/>
      <c r="G8" s="17"/>
      <c r="H8" s="17"/>
      <c r="I8" s="18"/>
    </row>
    <row r="9" spans="1:9" ht="19.9" customHeight="1" x14ac:dyDescent="0.15">
      <c r="A9" s="220"/>
      <c r="B9" s="116" t="s">
        <v>114</v>
      </c>
      <c r="C9" s="17"/>
      <c r="D9" s="116" t="s">
        <v>115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116</v>
      </c>
      <c r="C10" s="17"/>
      <c r="D10" s="116" t="s">
        <v>117</v>
      </c>
      <c r="E10" s="17"/>
      <c r="F10" s="17"/>
      <c r="G10" s="17"/>
      <c r="H10" s="17"/>
      <c r="I10" s="18"/>
    </row>
    <row r="11" spans="1:9" ht="19.9" customHeight="1" x14ac:dyDescent="0.15">
      <c r="A11" s="220"/>
      <c r="B11" s="116" t="s">
        <v>110</v>
      </c>
      <c r="C11" s="17"/>
      <c r="D11" s="116" t="s">
        <v>118</v>
      </c>
      <c r="E11" s="17"/>
      <c r="F11" s="17"/>
      <c r="G11" s="17"/>
      <c r="H11" s="17"/>
      <c r="I11" s="18"/>
    </row>
    <row r="12" spans="1:9" ht="19.9" customHeight="1" x14ac:dyDescent="0.15">
      <c r="A12" s="220"/>
      <c r="B12" s="116" t="s">
        <v>112</v>
      </c>
      <c r="C12" s="17"/>
      <c r="D12" s="116" t="s">
        <v>119</v>
      </c>
      <c r="E12" s="17"/>
      <c r="F12" s="17"/>
      <c r="G12" s="17"/>
      <c r="H12" s="17"/>
      <c r="I12" s="18"/>
    </row>
    <row r="13" spans="1:9" ht="19.9" customHeight="1" x14ac:dyDescent="0.15">
      <c r="A13" s="220"/>
      <c r="B13" s="116" t="s">
        <v>114</v>
      </c>
      <c r="C13" s="17"/>
      <c r="D13" s="116" t="s">
        <v>120</v>
      </c>
      <c r="E13" s="17"/>
      <c r="F13" s="17"/>
      <c r="G13" s="17"/>
      <c r="H13" s="17"/>
      <c r="I13" s="18"/>
    </row>
    <row r="14" spans="1:9" ht="19.9" customHeight="1" x14ac:dyDescent="0.15">
      <c r="A14" s="220"/>
      <c r="B14" s="116" t="s">
        <v>121</v>
      </c>
      <c r="C14" s="17"/>
      <c r="D14" s="116" t="s">
        <v>122</v>
      </c>
      <c r="E14" s="17">
        <v>303.51</v>
      </c>
      <c r="F14" s="17">
        <v>303.51</v>
      </c>
      <c r="G14" s="17"/>
      <c r="H14" s="17"/>
      <c r="I14" s="18"/>
    </row>
    <row r="15" spans="1:9" ht="19.9" customHeight="1" x14ac:dyDescent="0.15">
      <c r="A15" s="220"/>
      <c r="B15" s="116" t="s">
        <v>121</v>
      </c>
      <c r="C15" s="17"/>
      <c r="D15" s="116" t="s">
        <v>123</v>
      </c>
      <c r="E15" s="17"/>
      <c r="F15" s="17"/>
      <c r="G15" s="17"/>
      <c r="H15" s="17"/>
      <c r="I15" s="18"/>
    </row>
    <row r="16" spans="1:9" ht="19.9" customHeight="1" x14ac:dyDescent="0.15">
      <c r="A16" s="220"/>
      <c r="B16" s="116" t="s">
        <v>121</v>
      </c>
      <c r="C16" s="17"/>
      <c r="D16" s="116" t="s">
        <v>124</v>
      </c>
      <c r="E16" s="17">
        <v>117.23</v>
      </c>
      <c r="F16" s="17">
        <v>117.23</v>
      </c>
      <c r="G16" s="17"/>
      <c r="H16" s="17"/>
      <c r="I16" s="18"/>
    </row>
    <row r="17" spans="1:9" ht="19.9" customHeight="1" x14ac:dyDescent="0.15">
      <c r="A17" s="220"/>
      <c r="B17" s="116" t="s">
        <v>121</v>
      </c>
      <c r="C17" s="17"/>
      <c r="D17" s="116" t="s">
        <v>125</v>
      </c>
      <c r="E17" s="17"/>
      <c r="F17" s="17"/>
      <c r="G17" s="17"/>
      <c r="H17" s="17"/>
      <c r="I17" s="18"/>
    </row>
    <row r="18" spans="1:9" ht="19.9" customHeight="1" x14ac:dyDescent="0.15">
      <c r="A18" s="220"/>
      <c r="B18" s="116" t="s">
        <v>121</v>
      </c>
      <c r="C18" s="17"/>
      <c r="D18" s="116" t="s">
        <v>126</v>
      </c>
      <c r="E18" s="17"/>
      <c r="F18" s="17"/>
      <c r="G18" s="17"/>
      <c r="H18" s="17"/>
      <c r="I18" s="18"/>
    </row>
    <row r="19" spans="1:9" ht="19.9" customHeight="1" x14ac:dyDescent="0.15">
      <c r="A19" s="220"/>
      <c r="B19" s="116" t="s">
        <v>121</v>
      </c>
      <c r="C19" s="17"/>
      <c r="D19" s="116" t="s">
        <v>127</v>
      </c>
      <c r="E19" s="17"/>
      <c r="F19" s="17"/>
      <c r="G19" s="17"/>
      <c r="H19" s="17"/>
      <c r="I19" s="18"/>
    </row>
    <row r="20" spans="1:9" ht="19.9" customHeight="1" x14ac:dyDescent="0.15">
      <c r="A20" s="220"/>
      <c r="B20" s="116" t="s">
        <v>121</v>
      </c>
      <c r="C20" s="17"/>
      <c r="D20" s="116" t="s">
        <v>128</v>
      </c>
      <c r="E20" s="17"/>
      <c r="F20" s="17"/>
      <c r="G20" s="17"/>
      <c r="H20" s="17"/>
      <c r="I20" s="18"/>
    </row>
    <row r="21" spans="1:9" ht="19.9" customHeight="1" x14ac:dyDescent="0.15">
      <c r="A21" s="220"/>
      <c r="B21" s="116" t="s">
        <v>121</v>
      </c>
      <c r="C21" s="17"/>
      <c r="D21" s="116" t="s">
        <v>129</v>
      </c>
      <c r="E21" s="17"/>
      <c r="F21" s="17"/>
      <c r="G21" s="17"/>
      <c r="H21" s="17"/>
      <c r="I21" s="18"/>
    </row>
    <row r="22" spans="1:9" ht="19.9" customHeight="1" x14ac:dyDescent="0.15">
      <c r="A22" s="220"/>
      <c r="B22" s="116" t="s">
        <v>121</v>
      </c>
      <c r="C22" s="17"/>
      <c r="D22" s="116" t="s">
        <v>130</v>
      </c>
      <c r="E22" s="17"/>
      <c r="F22" s="17"/>
      <c r="G22" s="17"/>
      <c r="H22" s="17"/>
      <c r="I22" s="18"/>
    </row>
    <row r="23" spans="1:9" ht="19.9" customHeight="1" x14ac:dyDescent="0.15">
      <c r="A23" s="220"/>
      <c r="B23" s="116" t="s">
        <v>121</v>
      </c>
      <c r="C23" s="17"/>
      <c r="D23" s="116" t="s">
        <v>131</v>
      </c>
      <c r="E23" s="17"/>
      <c r="F23" s="17"/>
      <c r="G23" s="17"/>
      <c r="H23" s="17"/>
      <c r="I23" s="18"/>
    </row>
    <row r="24" spans="1:9" ht="19.9" customHeight="1" x14ac:dyDescent="0.15">
      <c r="A24" s="220"/>
      <c r="B24" s="116" t="s">
        <v>121</v>
      </c>
      <c r="C24" s="17"/>
      <c r="D24" s="116" t="s">
        <v>132</v>
      </c>
      <c r="E24" s="17"/>
      <c r="F24" s="17"/>
      <c r="G24" s="17"/>
      <c r="H24" s="17"/>
      <c r="I24" s="18"/>
    </row>
    <row r="25" spans="1:9" ht="19.9" customHeight="1" x14ac:dyDescent="0.15">
      <c r="A25" s="220"/>
      <c r="B25" s="116" t="s">
        <v>121</v>
      </c>
      <c r="C25" s="17"/>
      <c r="D25" s="116" t="s">
        <v>133</v>
      </c>
      <c r="E25" s="17"/>
      <c r="F25" s="17"/>
      <c r="G25" s="17"/>
      <c r="H25" s="17"/>
      <c r="I25" s="18"/>
    </row>
    <row r="26" spans="1:9" ht="19.9" customHeight="1" x14ac:dyDescent="0.15">
      <c r="A26" s="220"/>
      <c r="B26" s="116" t="s">
        <v>121</v>
      </c>
      <c r="C26" s="17"/>
      <c r="D26" s="116" t="s">
        <v>134</v>
      </c>
      <c r="E26" s="17">
        <v>155.38</v>
      </c>
      <c r="F26" s="17">
        <v>155.38</v>
      </c>
      <c r="G26" s="17"/>
      <c r="H26" s="17"/>
      <c r="I26" s="18"/>
    </row>
    <row r="27" spans="1:9" ht="19.9" customHeight="1" x14ac:dyDescent="0.15">
      <c r="A27" s="220"/>
      <c r="B27" s="116" t="s">
        <v>121</v>
      </c>
      <c r="C27" s="17"/>
      <c r="D27" s="116" t="s">
        <v>135</v>
      </c>
      <c r="E27" s="17"/>
      <c r="F27" s="17"/>
      <c r="G27" s="17"/>
      <c r="H27" s="17"/>
      <c r="I27" s="18"/>
    </row>
    <row r="28" spans="1:9" ht="19.9" customHeight="1" x14ac:dyDescent="0.15">
      <c r="A28" s="220"/>
      <c r="B28" s="116" t="s">
        <v>121</v>
      </c>
      <c r="C28" s="17"/>
      <c r="D28" s="116" t="s">
        <v>136</v>
      </c>
      <c r="E28" s="17"/>
      <c r="F28" s="17"/>
      <c r="G28" s="17"/>
      <c r="H28" s="17"/>
      <c r="I28" s="18"/>
    </row>
    <row r="29" spans="1:9" ht="19.9" customHeight="1" x14ac:dyDescent="0.15">
      <c r="A29" s="220"/>
      <c r="B29" s="116" t="s">
        <v>121</v>
      </c>
      <c r="C29" s="17"/>
      <c r="D29" s="116" t="s">
        <v>137</v>
      </c>
      <c r="E29" s="17"/>
      <c r="F29" s="17"/>
      <c r="G29" s="17"/>
      <c r="H29" s="17"/>
      <c r="I29" s="18"/>
    </row>
    <row r="30" spans="1:9" ht="19.9" customHeight="1" x14ac:dyDescent="0.15">
      <c r="A30" s="220"/>
      <c r="B30" s="116" t="s">
        <v>121</v>
      </c>
      <c r="C30" s="17"/>
      <c r="D30" s="116" t="s">
        <v>138</v>
      </c>
      <c r="E30" s="17"/>
      <c r="F30" s="17"/>
      <c r="G30" s="17"/>
      <c r="H30" s="17"/>
      <c r="I30" s="18"/>
    </row>
    <row r="31" spans="1:9" ht="19.9" customHeight="1" x14ac:dyDescent="0.15">
      <c r="A31" s="220"/>
      <c r="B31" s="116" t="s">
        <v>121</v>
      </c>
      <c r="C31" s="17"/>
      <c r="D31" s="116" t="s">
        <v>139</v>
      </c>
      <c r="E31" s="17"/>
      <c r="F31" s="17"/>
      <c r="G31" s="17"/>
      <c r="H31" s="17"/>
      <c r="I31" s="18"/>
    </row>
    <row r="32" spans="1:9" ht="19.9" customHeight="1" x14ac:dyDescent="0.15">
      <c r="A32" s="220"/>
      <c r="B32" s="116" t="s">
        <v>121</v>
      </c>
      <c r="C32" s="17"/>
      <c r="D32" s="116" t="s">
        <v>140</v>
      </c>
      <c r="E32" s="17"/>
      <c r="F32" s="17"/>
      <c r="G32" s="17"/>
      <c r="H32" s="17"/>
      <c r="I32" s="18"/>
    </row>
    <row r="33" spans="1:9" ht="19.9" customHeight="1" x14ac:dyDescent="0.15">
      <c r="A33" s="220"/>
      <c r="B33" s="116" t="s">
        <v>121</v>
      </c>
      <c r="C33" s="17"/>
      <c r="D33" s="116" t="s">
        <v>141</v>
      </c>
      <c r="E33" s="17"/>
      <c r="F33" s="17"/>
      <c r="G33" s="17"/>
      <c r="H33" s="17"/>
      <c r="I33" s="18"/>
    </row>
    <row r="34" spans="1:9" ht="19.9" customHeight="1" x14ac:dyDescent="0.15">
      <c r="A34" s="220"/>
      <c r="B34" s="116" t="s">
        <v>121</v>
      </c>
      <c r="C34" s="17"/>
      <c r="D34" s="116" t="s">
        <v>142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57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124"/>
  <sheetViews>
    <sheetView view="pageBreakPreview" zoomScale="100" topLeftCell="A103" workbookViewId="0">
      <selection activeCell="A56" activeCellId="0" sqref="A56:XFD56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224"/>
      <c r="C1" s="224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143</v>
      </c>
      <c r="AN1" s="57"/>
    </row>
    <row r="2" spans="1:40" ht="19.9" customHeight="1" x14ac:dyDescent="0.15">
      <c r="A2" s="32"/>
      <c r="B2" s="221" t="s">
        <v>144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57"/>
    </row>
    <row r="3" spans="1:40" ht="17.05" customHeight="1" x14ac:dyDescent="0.15">
      <c r="A3" s="36"/>
      <c r="B3" s="225" t="s">
        <v>4</v>
      </c>
      <c r="C3" s="225"/>
      <c r="D3" s="225"/>
      <c r="E3" s="225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227" t="s">
        <v>5</v>
      </c>
      <c r="AM3" s="227"/>
      <c r="AN3" s="60"/>
    </row>
    <row r="4" spans="1:40" ht="21.35" customHeight="1" x14ac:dyDescent="0.15">
      <c r="A4" s="15"/>
      <c r="B4" s="219" t="s">
        <v>8</v>
      </c>
      <c r="C4" s="219"/>
      <c r="D4" s="219"/>
      <c r="E4" s="219"/>
      <c r="F4" s="219" t="s">
        <v>145</v>
      </c>
      <c r="G4" s="219" t="s">
        <v>146</v>
      </c>
      <c r="H4" s="219"/>
      <c r="I4" s="219"/>
      <c r="J4" s="219"/>
      <c r="K4" s="219"/>
      <c r="L4" s="219"/>
      <c r="M4" s="219"/>
      <c r="N4" s="219"/>
      <c r="O4" s="219"/>
      <c r="P4" s="219"/>
      <c r="Q4" s="219" t="s">
        <v>147</v>
      </c>
      <c r="R4" s="219"/>
      <c r="S4" s="219"/>
      <c r="T4" s="219"/>
      <c r="U4" s="219"/>
      <c r="V4" s="219"/>
      <c r="W4" s="219"/>
      <c r="X4" s="219"/>
      <c r="Y4" s="219"/>
      <c r="Z4" s="219"/>
      <c r="AA4" s="219" t="s">
        <v>148</v>
      </c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8"/>
    </row>
    <row r="5" spans="1:40" ht="21.35" customHeight="1" x14ac:dyDescent="0.15">
      <c r="A5" s="15"/>
      <c r="B5" s="219" t="s">
        <v>75</v>
      </c>
      <c r="C5" s="219"/>
      <c r="D5" s="219" t="s">
        <v>62</v>
      </c>
      <c r="E5" s="219" t="s">
        <v>63</v>
      </c>
      <c r="F5" s="219"/>
      <c r="G5" s="219" t="s">
        <v>51</v>
      </c>
      <c r="H5" s="219" t="s">
        <v>149</v>
      </c>
      <c r="I5" s="219"/>
      <c r="J5" s="219"/>
      <c r="K5" s="219" t="s">
        <v>150</v>
      </c>
      <c r="L5" s="219"/>
      <c r="M5" s="219"/>
      <c r="N5" s="219" t="s">
        <v>151</v>
      </c>
      <c r="O5" s="219"/>
      <c r="P5" s="219"/>
      <c r="Q5" s="219" t="s">
        <v>51</v>
      </c>
      <c r="R5" s="219" t="s">
        <v>149</v>
      </c>
      <c r="S5" s="219"/>
      <c r="T5" s="219"/>
      <c r="U5" s="219" t="s">
        <v>150</v>
      </c>
      <c r="V5" s="219"/>
      <c r="W5" s="219"/>
      <c r="X5" s="219" t="s">
        <v>151</v>
      </c>
      <c r="Y5" s="219"/>
      <c r="Z5" s="219"/>
      <c r="AA5" s="219" t="s">
        <v>51</v>
      </c>
      <c r="AB5" s="219" t="s">
        <v>149</v>
      </c>
      <c r="AC5" s="219"/>
      <c r="AD5" s="219"/>
      <c r="AE5" s="219" t="s">
        <v>150</v>
      </c>
      <c r="AF5" s="219"/>
      <c r="AG5" s="219"/>
      <c r="AH5" s="219" t="s">
        <v>151</v>
      </c>
      <c r="AI5" s="219"/>
      <c r="AJ5" s="219"/>
      <c r="AK5" s="219" t="s">
        <v>152</v>
      </c>
      <c r="AL5" s="219"/>
      <c r="AM5" s="219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219"/>
      <c r="E6" s="219"/>
      <c r="F6" s="219"/>
      <c r="G6" s="219"/>
      <c r="H6" s="14" t="s">
        <v>153</v>
      </c>
      <c r="I6" s="14" t="s">
        <v>73</v>
      </c>
      <c r="J6" s="14" t="s">
        <v>74</v>
      </c>
      <c r="K6" s="14" t="s">
        <v>153</v>
      </c>
      <c r="L6" s="14" t="s">
        <v>73</v>
      </c>
      <c r="M6" s="14" t="s">
        <v>74</v>
      </c>
      <c r="N6" s="14" t="s">
        <v>153</v>
      </c>
      <c r="O6" s="14" t="s">
        <v>73</v>
      </c>
      <c r="P6" s="14" t="s">
        <v>74</v>
      </c>
      <c r="Q6" s="219"/>
      <c r="R6" s="14" t="s">
        <v>153</v>
      </c>
      <c r="S6" s="14" t="s">
        <v>73</v>
      </c>
      <c r="T6" s="14" t="s">
        <v>74</v>
      </c>
      <c r="U6" s="14" t="s">
        <v>153</v>
      </c>
      <c r="V6" s="14" t="s">
        <v>73</v>
      </c>
      <c r="W6" s="14" t="s">
        <v>74</v>
      </c>
      <c r="X6" s="14" t="s">
        <v>153</v>
      </c>
      <c r="Y6" s="14" t="s">
        <v>73</v>
      </c>
      <c r="Z6" s="14" t="s">
        <v>74</v>
      </c>
      <c r="AA6" s="219"/>
      <c r="AB6" s="14" t="s">
        <v>153</v>
      </c>
      <c r="AC6" s="14" t="s">
        <v>73</v>
      </c>
      <c r="AD6" s="14" t="s">
        <v>74</v>
      </c>
      <c r="AE6" s="14" t="s">
        <v>153</v>
      </c>
      <c r="AF6" s="14" t="s">
        <v>73</v>
      </c>
      <c r="AG6" s="14" t="s">
        <v>74</v>
      </c>
      <c r="AH6" s="14" t="s">
        <v>153</v>
      </c>
      <c r="AI6" s="14" t="s">
        <v>73</v>
      </c>
      <c r="AJ6" s="14" t="s">
        <v>74</v>
      </c>
      <c r="AK6" s="14" t="s">
        <v>153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3299.41</v>
      </c>
      <c r="G7" s="21">
        <v>3299.41</v>
      </c>
      <c r="H7" s="21">
        <v>3299.41</v>
      </c>
      <c r="I7" s="21">
        <f>I8</f>
        <v>2681.41</v>
      </c>
      <c r="J7" s="21">
        <f>J8</f>
        <v>618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f>F9++F56+F87</f>
        <v>3299.4</v>
      </c>
      <c r="G8" s="17">
        <f>G9++G56+G87</f>
        <v>3299.4</v>
      </c>
      <c r="H8" s="17">
        <f>H9++H56+H87</f>
        <v>3299.4</v>
      </c>
      <c r="I8" s="17">
        <f>I9++I56+I87</f>
        <v>2681.41</v>
      </c>
      <c r="J8" s="17">
        <f>J9++J56+J87</f>
        <v>618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6" t="s">
        <v>154</v>
      </c>
      <c r="F9" s="17">
        <f>F10+F29+F49+F54</f>
        <v>2779.73</v>
      </c>
      <c r="G9" s="17">
        <f>G10+G29+G49+G54</f>
        <v>2779.73</v>
      </c>
      <c r="H9" s="17">
        <f>H10+H29+H49+H54</f>
        <v>2779.73</v>
      </c>
      <c r="I9" s="17">
        <v>2172.74</v>
      </c>
      <c r="J9" s="17">
        <f>J10+J29+J49+J54</f>
        <v>607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6" t="s">
        <v>155</v>
      </c>
      <c r="F10" s="17">
        <v>1548.31</v>
      </c>
      <c r="G10" s="17">
        <v>1548.31</v>
      </c>
      <c r="H10" s="17">
        <v>1548.31</v>
      </c>
      <c r="I10" s="17">
        <v>1548.31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156</v>
      </c>
      <c r="C11" s="118" t="s">
        <v>81</v>
      </c>
      <c r="D11" s="24" t="s">
        <v>65</v>
      </c>
      <c r="E11" s="116" t="s">
        <v>157</v>
      </c>
      <c r="F11" s="17">
        <v>300.98</v>
      </c>
      <c r="G11" s="17">
        <v>300.98</v>
      </c>
      <c r="H11" s="17">
        <v>300.98</v>
      </c>
      <c r="I11" s="17">
        <v>300.98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156</v>
      </c>
      <c r="C12" s="118" t="s">
        <v>83</v>
      </c>
      <c r="D12" s="24" t="s">
        <v>65</v>
      </c>
      <c r="E12" s="116" t="s">
        <v>158</v>
      </c>
      <c r="F12" s="17">
        <v>361.98</v>
      </c>
      <c r="G12" s="17">
        <v>361.98</v>
      </c>
      <c r="H12" s="17">
        <v>361.98</v>
      </c>
      <c r="I12" s="17">
        <v>361.98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A13" s="220"/>
      <c r="B13" s="118" t="s">
        <v>156</v>
      </c>
      <c r="C13" s="118" t="s">
        <v>83</v>
      </c>
      <c r="D13" s="24" t="s">
        <v>65</v>
      </c>
      <c r="E13" s="116" t="s">
        <v>159</v>
      </c>
      <c r="F13" s="17">
        <v>96.68</v>
      </c>
      <c r="G13" s="17">
        <v>96.68</v>
      </c>
      <c r="H13" s="17">
        <v>96.68</v>
      </c>
      <c r="I13" s="17">
        <v>96.68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A14" s="220"/>
      <c r="B14" s="118" t="s">
        <v>156</v>
      </c>
      <c r="C14" s="118" t="s">
        <v>83</v>
      </c>
      <c r="D14" s="24" t="s">
        <v>65</v>
      </c>
      <c r="E14" s="116" t="s">
        <v>160</v>
      </c>
      <c r="F14" s="17">
        <v>35.54</v>
      </c>
      <c r="G14" s="17">
        <v>35.54</v>
      </c>
      <c r="H14" s="17">
        <v>35.54</v>
      </c>
      <c r="I14" s="17">
        <v>35.54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A15" s="220"/>
      <c r="B15" s="118" t="s">
        <v>156</v>
      </c>
      <c r="C15" s="118" t="s">
        <v>83</v>
      </c>
      <c r="D15" s="24" t="s">
        <v>65</v>
      </c>
      <c r="E15" s="116" t="s">
        <v>161</v>
      </c>
      <c r="F15" s="17">
        <v>229.75</v>
      </c>
      <c r="G15" s="17">
        <v>229.75</v>
      </c>
      <c r="H15" s="17">
        <v>229.75</v>
      </c>
      <c r="I15" s="17">
        <v>229.75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156</v>
      </c>
      <c r="C16" s="118" t="s">
        <v>93</v>
      </c>
      <c r="D16" s="24" t="s">
        <v>65</v>
      </c>
      <c r="E16" s="116" t="s">
        <v>162</v>
      </c>
      <c r="F16" s="17">
        <v>319.76</v>
      </c>
      <c r="G16" s="17">
        <v>319.76</v>
      </c>
      <c r="H16" s="17">
        <v>319.76</v>
      </c>
      <c r="I16" s="17">
        <v>319.76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A17" s="220"/>
      <c r="B17" s="118" t="s">
        <v>156</v>
      </c>
      <c r="C17" s="118" t="s">
        <v>93</v>
      </c>
      <c r="D17" s="24" t="s">
        <v>65</v>
      </c>
      <c r="E17" s="116" t="s">
        <v>163</v>
      </c>
      <c r="F17" s="17">
        <v>25.08</v>
      </c>
      <c r="G17" s="17">
        <v>25.08</v>
      </c>
      <c r="H17" s="17">
        <v>25.08</v>
      </c>
      <c r="I17" s="17">
        <v>25.08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A18" s="220"/>
      <c r="B18" s="118" t="s">
        <v>156</v>
      </c>
      <c r="C18" s="118" t="s">
        <v>93</v>
      </c>
      <c r="D18" s="24" t="s">
        <v>65</v>
      </c>
      <c r="E18" s="116" t="s">
        <v>164</v>
      </c>
      <c r="F18" s="17">
        <v>294.67</v>
      </c>
      <c r="G18" s="17">
        <v>294.67</v>
      </c>
      <c r="H18" s="17">
        <v>294.67</v>
      </c>
      <c r="I18" s="17">
        <v>294.67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156</v>
      </c>
      <c r="C19" s="118" t="s">
        <v>165</v>
      </c>
      <c r="D19" s="24" t="s">
        <v>65</v>
      </c>
      <c r="E19" s="116" t="s">
        <v>166</v>
      </c>
      <c r="F19" s="17">
        <v>156.46</v>
      </c>
      <c r="G19" s="17">
        <v>156.46</v>
      </c>
      <c r="H19" s="17">
        <v>156.46</v>
      </c>
      <c r="I19" s="17">
        <v>156.46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156</v>
      </c>
      <c r="C20" s="118" t="s">
        <v>167</v>
      </c>
      <c r="D20" s="24" t="s">
        <v>65</v>
      </c>
      <c r="E20" s="116" t="s">
        <v>168</v>
      </c>
      <c r="F20" s="17">
        <v>78.23</v>
      </c>
      <c r="G20" s="17">
        <v>78.23</v>
      </c>
      <c r="H20" s="17">
        <v>78.23</v>
      </c>
      <c r="I20" s="17">
        <v>78.23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156</v>
      </c>
      <c r="C21" s="118" t="s">
        <v>169</v>
      </c>
      <c r="D21" s="24" t="s">
        <v>65</v>
      </c>
      <c r="E21" s="116" t="s">
        <v>170</v>
      </c>
      <c r="F21" s="17">
        <v>68.45</v>
      </c>
      <c r="G21" s="17">
        <v>68.45</v>
      </c>
      <c r="H21" s="17">
        <v>68.45</v>
      </c>
      <c r="I21" s="17">
        <v>68.45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156</v>
      </c>
      <c r="C22" s="118" t="s">
        <v>91</v>
      </c>
      <c r="D22" s="24" t="s">
        <v>65</v>
      </c>
      <c r="E22" s="116" t="s">
        <v>171</v>
      </c>
      <c r="F22" s="17">
        <v>19.47</v>
      </c>
      <c r="G22" s="17">
        <v>19.47</v>
      </c>
      <c r="H22" s="17">
        <v>19.47</v>
      </c>
      <c r="I22" s="17">
        <v>19.47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156</v>
      </c>
      <c r="C23" s="118" t="s">
        <v>172</v>
      </c>
      <c r="D23" s="24" t="s">
        <v>65</v>
      </c>
      <c r="E23" s="116" t="s">
        <v>173</v>
      </c>
      <c r="F23" s="17">
        <v>7.82</v>
      </c>
      <c r="G23" s="17">
        <v>7.82</v>
      </c>
      <c r="H23" s="17">
        <v>7.82</v>
      </c>
      <c r="I23" s="17">
        <v>7.82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A24" s="220"/>
      <c r="B24" s="118" t="s">
        <v>156</v>
      </c>
      <c r="C24" s="118" t="s">
        <v>172</v>
      </c>
      <c r="D24" s="24" t="s">
        <v>65</v>
      </c>
      <c r="E24" s="116" t="s">
        <v>174</v>
      </c>
      <c r="F24" s="17">
        <v>5.87</v>
      </c>
      <c r="G24" s="17">
        <v>5.87</v>
      </c>
      <c r="H24" s="17">
        <v>5.87</v>
      </c>
      <c r="I24" s="17">
        <v>5.87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A25" s="220"/>
      <c r="B25" s="118" t="s">
        <v>156</v>
      </c>
      <c r="C25" s="118" t="s">
        <v>172</v>
      </c>
      <c r="D25" s="24" t="s">
        <v>65</v>
      </c>
      <c r="E25" s="116" t="s">
        <v>175</v>
      </c>
      <c r="F25" s="17">
        <v>1.96</v>
      </c>
      <c r="G25" s="17">
        <v>1.96</v>
      </c>
      <c r="H25" s="17">
        <v>1.96</v>
      </c>
      <c r="I25" s="17">
        <v>1.96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156</v>
      </c>
      <c r="C26" s="118" t="s">
        <v>176</v>
      </c>
      <c r="D26" s="24" t="s">
        <v>65</v>
      </c>
      <c r="E26" s="116" t="s">
        <v>177</v>
      </c>
      <c r="F26" s="17">
        <v>114.56</v>
      </c>
      <c r="G26" s="17">
        <v>114.56</v>
      </c>
      <c r="H26" s="17">
        <v>114.56</v>
      </c>
      <c r="I26" s="17">
        <v>114.56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156</v>
      </c>
      <c r="C27" s="118" t="s">
        <v>100</v>
      </c>
      <c r="D27" s="24" t="s">
        <v>65</v>
      </c>
      <c r="E27" s="116" t="s">
        <v>178</v>
      </c>
      <c r="F27" s="17">
        <v>120.6</v>
      </c>
      <c r="G27" s="17">
        <v>120.6</v>
      </c>
      <c r="H27" s="17">
        <v>120.6</v>
      </c>
      <c r="I27" s="17">
        <v>120.6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118" t="s">
        <v>156</v>
      </c>
      <c r="C28" s="118" t="s">
        <v>100</v>
      </c>
      <c r="D28" s="24" t="s">
        <v>65</v>
      </c>
      <c r="E28" s="116" t="s">
        <v>179</v>
      </c>
      <c r="F28" s="17">
        <v>120.6</v>
      </c>
      <c r="G28" s="17">
        <v>120.6</v>
      </c>
      <c r="H28" s="17">
        <v>120.6</v>
      </c>
      <c r="I28" s="17">
        <v>120.6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6" t="s">
        <v>180</v>
      </c>
      <c r="F29" s="17">
        <f>F30+F31+F32+F33+F34+F35+F36+F37+F38+F39+F40+F41+F44+F45</f>
        <v>1112.28</v>
      </c>
      <c r="G29" s="17">
        <f>G30+G31+G32+G33+G34+G35+G36+G37+G38+G39+G40+G41+G44+G45</f>
        <v>1112.28</v>
      </c>
      <c r="H29" s="17">
        <f>H30+H31+H32+H33+H34+H35+H36+H37+H38+H39+H40+H41+H44+H45</f>
        <v>1112.28</v>
      </c>
      <c r="I29" s="17">
        <f>I30+I31+I32+I33+I34+I35+I36+I37+I38+I39+I40+I41+I44+I45</f>
        <v>535.28</v>
      </c>
      <c r="J29" s="17">
        <f>SUM(J30:J48)</f>
        <v>577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181</v>
      </c>
      <c r="C30" s="118" t="s">
        <v>81</v>
      </c>
      <c r="D30" s="24" t="s">
        <v>65</v>
      </c>
      <c r="E30" s="116" t="s">
        <v>182</v>
      </c>
      <c r="F30" s="17">
        <f>G30</f>
        <v>288.96</v>
      </c>
      <c r="G30" s="17">
        <f>H30</f>
        <v>288.96</v>
      </c>
      <c r="H30" s="17">
        <f>I30+J30</f>
        <v>288.96</v>
      </c>
      <c r="I30" s="17">
        <v>12.96</v>
      </c>
      <c r="J30" s="17">
        <v>276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181</v>
      </c>
      <c r="C31" s="118" t="s">
        <v>86</v>
      </c>
      <c r="D31" s="24" t="s">
        <v>65</v>
      </c>
      <c r="E31" s="116" t="s">
        <v>183</v>
      </c>
      <c r="F31" s="17">
        <v>1.94</v>
      </c>
      <c r="G31" s="17">
        <v>1.94</v>
      </c>
      <c r="H31" s="17">
        <v>1.94</v>
      </c>
      <c r="I31" s="17">
        <v>1.94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181</v>
      </c>
      <c r="C32" s="118" t="s">
        <v>88</v>
      </c>
      <c r="D32" s="24" t="s">
        <v>65</v>
      </c>
      <c r="E32" s="116" t="s">
        <v>184</v>
      </c>
      <c r="F32" s="17">
        <v>80</v>
      </c>
      <c r="G32" s="17">
        <v>80</v>
      </c>
      <c r="H32" s="17">
        <v>80</v>
      </c>
      <c r="I32" s="17"/>
      <c r="J32" s="17">
        <v>80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181</v>
      </c>
      <c r="C33" s="118" t="s">
        <v>185</v>
      </c>
      <c r="D33" s="24" t="s">
        <v>65</v>
      </c>
      <c r="E33" s="116" t="s">
        <v>186</v>
      </c>
      <c r="F33" s="17">
        <v>28.17</v>
      </c>
      <c r="G33" s="17">
        <v>28.17</v>
      </c>
      <c r="H33" s="17">
        <v>28.17</v>
      </c>
      <c r="I33" s="17">
        <v>28.17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181</v>
      </c>
      <c r="C34" s="118" t="s">
        <v>165</v>
      </c>
      <c r="D34" s="24" t="s">
        <v>65</v>
      </c>
      <c r="E34" s="116" t="s">
        <v>187</v>
      </c>
      <c r="F34" s="17">
        <v>2.59</v>
      </c>
      <c r="G34" s="17">
        <v>2.59</v>
      </c>
      <c r="H34" s="17">
        <v>2.59</v>
      </c>
      <c r="I34" s="17">
        <v>2.59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181</v>
      </c>
      <c r="C35" s="118" t="s">
        <v>91</v>
      </c>
      <c r="D35" s="24" t="s">
        <v>65</v>
      </c>
      <c r="E35" s="116" t="s">
        <v>188</v>
      </c>
      <c r="F35" s="17">
        <v>111.14</v>
      </c>
      <c r="G35" s="17">
        <v>111.14</v>
      </c>
      <c r="H35" s="17">
        <v>111.14</v>
      </c>
      <c r="I35" s="17">
        <v>111.14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181</v>
      </c>
      <c r="C36" s="118" t="s">
        <v>176</v>
      </c>
      <c r="D36" s="24" t="s">
        <v>65</v>
      </c>
      <c r="E36" s="116" t="s">
        <v>189</v>
      </c>
      <c r="F36" s="17">
        <v>139.72</v>
      </c>
      <c r="G36" s="17">
        <v>139.72</v>
      </c>
      <c r="H36" s="17">
        <v>139.72</v>
      </c>
      <c r="I36" s="17">
        <v>3.72</v>
      </c>
      <c r="J36" s="17">
        <v>136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181</v>
      </c>
      <c r="C37" s="118" t="s">
        <v>190</v>
      </c>
      <c r="D37" s="24" t="s">
        <v>65</v>
      </c>
      <c r="E37" s="116" t="s">
        <v>191</v>
      </c>
      <c r="F37" s="17">
        <v>70</v>
      </c>
      <c r="G37" s="17">
        <v>70</v>
      </c>
      <c r="H37" s="17">
        <v>70</v>
      </c>
      <c r="I37" s="17"/>
      <c r="J37" s="17">
        <v>70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181</v>
      </c>
      <c r="C38" s="118" t="s">
        <v>192</v>
      </c>
      <c r="D38" s="24" t="s">
        <v>65</v>
      </c>
      <c r="E38" s="116" t="s">
        <v>193</v>
      </c>
      <c r="F38" s="17">
        <f>G38</f>
        <v>12.89</v>
      </c>
      <c r="G38" s="17">
        <f>H38</f>
        <v>12.89</v>
      </c>
      <c r="H38" s="17">
        <f>I38</f>
        <v>12.89</v>
      </c>
      <c r="I38" s="17">
        <v>12.89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181</v>
      </c>
      <c r="C39" s="118" t="s">
        <v>194</v>
      </c>
      <c r="D39" s="24" t="s">
        <v>65</v>
      </c>
      <c r="E39" s="116" t="s">
        <v>195</v>
      </c>
      <c r="F39" s="17">
        <v>10.49</v>
      </c>
      <c r="G39" s="17">
        <v>10.49</v>
      </c>
      <c r="H39" s="17">
        <v>10.49</v>
      </c>
      <c r="I39" s="17">
        <v>10.49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181</v>
      </c>
      <c r="C40" s="118" t="s">
        <v>196</v>
      </c>
      <c r="D40" s="24" t="s">
        <v>65</v>
      </c>
      <c r="E40" s="116" t="s">
        <v>197</v>
      </c>
      <c r="F40" s="17">
        <v>15</v>
      </c>
      <c r="G40" s="17">
        <v>15</v>
      </c>
      <c r="H40" s="17">
        <v>15</v>
      </c>
      <c r="I40" s="17"/>
      <c r="J40" s="17">
        <v>15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181</v>
      </c>
      <c r="C41" s="118" t="s">
        <v>198</v>
      </c>
      <c r="D41" s="24" t="s">
        <v>65</v>
      </c>
      <c r="E41" s="116" t="s">
        <v>199</v>
      </c>
      <c r="F41" s="17">
        <v>56.22</v>
      </c>
      <c r="G41" s="17">
        <v>56.22</v>
      </c>
      <c r="H41" s="17">
        <v>56.22</v>
      </c>
      <c r="I41" s="17">
        <v>56.22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220"/>
      <c r="B42" s="118" t="s">
        <v>181</v>
      </c>
      <c r="C42" s="118" t="s">
        <v>198</v>
      </c>
      <c r="D42" s="24" t="s">
        <v>65</v>
      </c>
      <c r="E42" s="116" t="s">
        <v>200</v>
      </c>
      <c r="F42" s="17">
        <v>42.56</v>
      </c>
      <c r="G42" s="17">
        <v>42.56</v>
      </c>
      <c r="H42" s="17">
        <v>42.56</v>
      </c>
      <c r="I42" s="17">
        <v>42.56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220"/>
      <c r="B43" s="118" t="s">
        <v>181</v>
      </c>
      <c r="C43" s="118" t="s">
        <v>198</v>
      </c>
      <c r="D43" s="24" t="s">
        <v>65</v>
      </c>
      <c r="E43" s="116" t="s">
        <v>201</v>
      </c>
      <c r="F43" s="17">
        <v>13.66</v>
      </c>
      <c r="G43" s="17">
        <v>13.66</v>
      </c>
      <c r="H43" s="17">
        <v>13.66</v>
      </c>
      <c r="I43" s="17">
        <v>13.66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181</v>
      </c>
      <c r="C44" s="118" t="s">
        <v>80</v>
      </c>
      <c r="D44" s="24" t="s">
        <v>65</v>
      </c>
      <c r="E44" s="116" t="s">
        <v>202</v>
      </c>
      <c r="F44" s="17">
        <v>262.8</v>
      </c>
      <c r="G44" s="17">
        <v>262.8</v>
      </c>
      <c r="H44" s="17">
        <v>262.8</v>
      </c>
      <c r="I44" s="17">
        <v>262.8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181</v>
      </c>
      <c r="C45" s="118" t="s">
        <v>100</v>
      </c>
      <c r="D45" s="24" t="s">
        <v>65</v>
      </c>
      <c r="E45" s="116" t="s">
        <v>203</v>
      </c>
      <c r="F45" s="17">
        <v>32.36</v>
      </c>
      <c r="G45" s="17">
        <v>32.36</v>
      </c>
      <c r="H45" s="17">
        <v>32.36</v>
      </c>
      <c r="I45" s="17">
        <v>32.36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220"/>
      <c r="B46" s="118" t="s">
        <v>181</v>
      </c>
      <c r="C46" s="118" t="s">
        <v>100</v>
      </c>
      <c r="D46" s="24" t="s">
        <v>65</v>
      </c>
      <c r="E46" s="116" t="s">
        <v>204</v>
      </c>
      <c r="F46" s="17">
        <v>19.09</v>
      </c>
      <c r="G46" s="17">
        <v>19.09</v>
      </c>
      <c r="H46" s="17">
        <v>19.09</v>
      </c>
      <c r="I46" s="17">
        <v>19.09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220"/>
      <c r="B47" s="118" t="s">
        <v>181</v>
      </c>
      <c r="C47" s="118" t="s">
        <v>100</v>
      </c>
      <c r="D47" s="24" t="s">
        <v>65</v>
      </c>
      <c r="E47" s="116" t="s">
        <v>205</v>
      </c>
      <c r="F47" s="17">
        <v>2.71</v>
      </c>
      <c r="G47" s="17">
        <v>2.71</v>
      </c>
      <c r="H47" s="17">
        <v>2.71</v>
      </c>
      <c r="I47" s="17">
        <v>2.71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220"/>
      <c r="B48" s="118" t="s">
        <v>181</v>
      </c>
      <c r="C48" s="118" t="s">
        <v>100</v>
      </c>
      <c r="D48" s="24" t="s">
        <v>65</v>
      </c>
      <c r="E48" s="116" t="s">
        <v>206</v>
      </c>
      <c r="F48" s="17">
        <v>10.56</v>
      </c>
      <c r="G48" s="17">
        <v>10.56</v>
      </c>
      <c r="H48" s="17">
        <v>10.56</v>
      </c>
      <c r="I48" s="17">
        <v>10.56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1"/>
      <c r="C49" s="61"/>
      <c r="D49" s="24"/>
      <c r="E49" s="116" t="s">
        <v>207</v>
      </c>
      <c r="F49" s="17">
        <v>89.14</v>
      </c>
      <c r="G49" s="17">
        <v>89.14</v>
      </c>
      <c r="H49" s="17">
        <v>89.14</v>
      </c>
      <c r="I49" s="17">
        <v>89.14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5"/>
      <c r="B50" s="62" t="s">
        <v>208</v>
      </c>
      <c r="C50" s="118" t="s">
        <v>86</v>
      </c>
      <c r="D50" s="24" t="s">
        <v>65</v>
      </c>
      <c r="E50" s="116" t="s">
        <v>209</v>
      </c>
      <c r="F50" s="17">
        <v>89.1</v>
      </c>
      <c r="G50" s="17">
        <v>89.1</v>
      </c>
      <c r="H50" s="17">
        <v>89.1</v>
      </c>
      <c r="I50" s="17">
        <v>89.1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118" t="s">
        <v>208</v>
      </c>
      <c r="C51" s="118" t="s">
        <v>86</v>
      </c>
      <c r="D51" s="24" t="s">
        <v>65</v>
      </c>
      <c r="E51" s="116" t="s">
        <v>210</v>
      </c>
      <c r="F51" s="17">
        <v>89.1</v>
      </c>
      <c r="G51" s="17">
        <v>89.1</v>
      </c>
      <c r="H51" s="17">
        <v>89.1</v>
      </c>
      <c r="I51" s="17">
        <v>89.1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208</v>
      </c>
      <c r="C52" s="118" t="s">
        <v>167</v>
      </c>
      <c r="D52" s="24" t="s">
        <v>65</v>
      </c>
      <c r="E52" s="116" t="s">
        <v>211</v>
      </c>
      <c r="F52" s="17">
        <v>0.04</v>
      </c>
      <c r="G52" s="17">
        <v>0.04</v>
      </c>
      <c r="H52" s="17">
        <v>0.04</v>
      </c>
      <c r="I52" s="17">
        <v>0.04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A53" s="15"/>
      <c r="B53" s="118" t="s">
        <v>208</v>
      </c>
      <c r="C53" s="118" t="s">
        <v>167</v>
      </c>
      <c r="D53" s="24" t="s">
        <v>65</v>
      </c>
      <c r="E53" s="116" t="s">
        <v>212</v>
      </c>
      <c r="F53" s="17">
        <v>0.04</v>
      </c>
      <c r="G53" s="17">
        <v>0.04</v>
      </c>
      <c r="H53" s="17">
        <v>0.04</v>
      </c>
      <c r="I53" s="17">
        <v>0.04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1"/>
      <c r="C54" s="61"/>
      <c r="D54" s="24"/>
      <c r="E54" s="116" t="s">
        <v>213</v>
      </c>
      <c r="F54" s="17">
        <v>30</v>
      </c>
      <c r="G54" s="17">
        <v>30</v>
      </c>
      <c r="H54" s="17">
        <v>30</v>
      </c>
      <c r="I54" s="17"/>
      <c r="J54" s="17">
        <v>30</v>
      </c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214</v>
      </c>
      <c r="C55" s="118" t="s">
        <v>83</v>
      </c>
      <c r="D55" s="24" t="s">
        <v>65</v>
      </c>
      <c r="E55" s="116" t="s">
        <v>215</v>
      </c>
      <c r="F55" s="17">
        <v>30</v>
      </c>
      <c r="G55" s="17">
        <v>30</v>
      </c>
      <c r="H55" s="17">
        <v>30</v>
      </c>
      <c r="I55" s="17"/>
      <c r="J55" s="17">
        <v>30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1"/>
      <c r="C56" s="61"/>
      <c r="D56" s="24"/>
      <c r="E56" s="116" t="s">
        <v>216</v>
      </c>
      <c r="F56" s="17">
        <f>F57+F73</f>
        <v>240.54</v>
      </c>
      <c r="G56" s="17">
        <f>G57+G73</f>
        <v>240.54</v>
      </c>
      <c r="H56" s="17">
        <f>H57+H73</f>
        <v>240.54</v>
      </c>
      <c r="I56" s="17">
        <f>I57+I73</f>
        <v>240.54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1"/>
      <c r="C57" s="61"/>
      <c r="D57" s="24"/>
      <c r="E57" s="116" t="s">
        <v>155</v>
      </c>
      <c r="F57" s="17">
        <v>209.01</v>
      </c>
      <c r="G57" s="17">
        <v>209.01</v>
      </c>
      <c r="H57" s="17">
        <v>209.01</v>
      </c>
      <c r="I57" s="17">
        <v>209.01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2" t="s">
        <v>156</v>
      </c>
      <c r="C58" s="118" t="s">
        <v>81</v>
      </c>
      <c r="D58" s="24" t="s">
        <v>67</v>
      </c>
      <c r="E58" s="116" t="s">
        <v>157</v>
      </c>
      <c r="F58" s="17">
        <v>46.06</v>
      </c>
      <c r="G58" s="17">
        <v>46.06</v>
      </c>
      <c r="H58" s="17">
        <v>46.06</v>
      </c>
      <c r="I58" s="17">
        <v>46.06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156</v>
      </c>
      <c r="C59" s="118" t="s">
        <v>83</v>
      </c>
      <c r="D59" s="24" t="s">
        <v>67</v>
      </c>
      <c r="E59" s="116" t="s">
        <v>158</v>
      </c>
      <c r="F59" s="17">
        <v>22.99</v>
      </c>
      <c r="G59" s="17">
        <v>22.99</v>
      </c>
      <c r="H59" s="17">
        <v>22.99</v>
      </c>
      <c r="I59" s="17">
        <v>22.99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220"/>
      <c r="B60" s="118" t="s">
        <v>156</v>
      </c>
      <c r="C60" s="118" t="s">
        <v>83</v>
      </c>
      <c r="D60" s="24" t="s">
        <v>67</v>
      </c>
      <c r="E60" s="116" t="s">
        <v>159</v>
      </c>
      <c r="F60" s="17">
        <v>17.93</v>
      </c>
      <c r="G60" s="17">
        <v>17.93</v>
      </c>
      <c r="H60" s="17">
        <v>17.93</v>
      </c>
      <c r="I60" s="17">
        <v>17.93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220"/>
      <c r="B61" s="118" t="s">
        <v>156</v>
      </c>
      <c r="C61" s="118" t="s">
        <v>83</v>
      </c>
      <c r="D61" s="24" t="s">
        <v>67</v>
      </c>
      <c r="E61" s="116" t="s">
        <v>160</v>
      </c>
      <c r="F61" s="17">
        <v>5.06</v>
      </c>
      <c r="G61" s="17">
        <v>5.06</v>
      </c>
      <c r="H61" s="17">
        <v>5.06</v>
      </c>
      <c r="I61" s="17">
        <v>5.06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156</v>
      </c>
      <c r="C62" s="118" t="s">
        <v>93</v>
      </c>
      <c r="D62" s="24" t="s">
        <v>67</v>
      </c>
      <c r="E62" s="116" t="s">
        <v>162</v>
      </c>
      <c r="F62" s="17">
        <v>42.95</v>
      </c>
      <c r="G62" s="17">
        <v>42.95</v>
      </c>
      <c r="H62" s="17">
        <v>42.95</v>
      </c>
      <c r="I62" s="17">
        <v>42.95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A63" s="15"/>
      <c r="B63" s="118" t="s">
        <v>156</v>
      </c>
      <c r="C63" s="118" t="s">
        <v>93</v>
      </c>
      <c r="D63" s="24" t="s">
        <v>67</v>
      </c>
      <c r="E63" s="116" t="s">
        <v>164</v>
      </c>
      <c r="F63" s="17">
        <v>42.95</v>
      </c>
      <c r="G63" s="17">
        <v>42.95</v>
      </c>
      <c r="H63" s="17">
        <v>42.95</v>
      </c>
      <c r="I63" s="17">
        <v>42.95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156</v>
      </c>
      <c r="C64" s="118" t="s">
        <v>185</v>
      </c>
      <c r="D64" s="24" t="s">
        <v>67</v>
      </c>
      <c r="E64" s="116" t="s">
        <v>217</v>
      </c>
      <c r="F64" s="17">
        <v>27.36</v>
      </c>
      <c r="G64" s="17">
        <v>27.36</v>
      </c>
      <c r="H64" s="17">
        <v>27.36</v>
      </c>
      <c r="I64" s="17">
        <v>27.36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156</v>
      </c>
      <c r="C65" s="118" t="s">
        <v>165</v>
      </c>
      <c r="D65" s="24" t="s">
        <v>67</v>
      </c>
      <c r="E65" s="116" t="s">
        <v>166</v>
      </c>
      <c r="F65" s="17">
        <v>22.84</v>
      </c>
      <c r="G65" s="17">
        <v>22.84</v>
      </c>
      <c r="H65" s="17">
        <v>22.84</v>
      </c>
      <c r="I65" s="17">
        <v>22.84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156</v>
      </c>
      <c r="C66" s="118" t="s">
        <v>167</v>
      </c>
      <c r="D66" s="24" t="s">
        <v>67</v>
      </c>
      <c r="E66" s="116" t="s">
        <v>168</v>
      </c>
      <c r="F66" s="17">
        <v>11.42</v>
      </c>
      <c r="G66" s="17">
        <v>11.42</v>
      </c>
      <c r="H66" s="17">
        <v>11.42</v>
      </c>
      <c r="I66" s="17">
        <v>11.42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156</v>
      </c>
      <c r="C67" s="118" t="s">
        <v>169</v>
      </c>
      <c r="D67" s="24" t="s">
        <v>67</v>
      </c>
      <c r="E67" s="116" t="s">
        <v>170</v>
      </c>
      <c r="F67" s="17">
        <v>11.81</v>
      </c>
      <c r="G67" s="17">
        <v>11.81</v>
      </c>
      <c r="H67" s="17">
        <v>11.81</v>
      </c>
      <c r="I67" s="17">
        <v>11.81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156</v>
      </c>
      <c r="C68" s="118" t="s">
        <v>172</v>
      </c>
      <c r="D68" s="24" t="s">
        <v>67</v>
      </c>
      <c r="E68" s="116" t="s">
        <v>173</v>
      </c>
      <c r="F68" s="17">
        <v>3.79</v>
      </c>
      <c r="G68" s="17">
        <v>3.79</v>
      </c>
      <c r="H68" s="17">
        <v>3.79</v>
      </c>
      <c r="I68" s="17">
        <v>3.79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A69" s="220"/>
      <c r="B69" s="118" t="s">
        <v>156</v>
      </c>
      <c r="C69" s="118" t="s">
        <v>172</v>
      </c>
      <c r="D69" s="24" t="s">
        <v>67</v>
      </c>
      <c r="E69" s="116" t="s">
        <v>174</v>
      </c>
      <c r="F69" s="17">
        <v>0.86</v>
      </c>
      <c r="G69" s="17">
        <v>0.86</v>
      </c>
      <c r="H69" s="17">
        <v>0.86</v>
      </c>
      <c r="I69" s="17">
        <v>0.86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A70" s="220"/>
      <c r="B70" s="118" t="s">
        <v>156</v>
      </c>
      <c r="C70" s="118" t="s">
        <v>172</v>
      </c>
      <c r="D70" s="24" t="s">
        <v>67</v>
      </c>
      <c r="E70" s="116" t="s">
        <v>175</v>
      </c>
      <c r="F70" s="17">
        <v>0.34</v>
      </c>
      <c r="G70" s="17">
        <v>0.34</v>
      </c>
      <c r="H70" s="17">
        <v>0.34</v>
      </c>
      <c r="I70" s="17">
        <v>0.34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A71" s="220"/>
      <c r="B71" s="118" t="s">
        <v>156</v>
      </c>
      <c r="C71" s="118" t="s">
        <v>172</v>
      </c>
      <c r="D71" s="24" t="s">
        <v>67</v>
      </c>
      <c r="E71" s="116" t="s">
        <v>218</v>
      </c>
      <c r="F71" s="17">
        <v>2.6</v>
      </c>
      <c r="G71" s="17">
        <v>2.6</v>
      </c>
      <c r="H71" s="17">
        <v>2.6</v>
      </c>
      <c r="I71" s="17">
        <v>2.6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156</v>
      </c>
      <c r="C72" s="118" t="s">
        <v>176</v>
      </c>
      <c r="D72" s="24" t="s">
        <v>67</v>
      </c>
      <c r="E72" s="116" t="s">
        <v>177</v>
      </c>
      <c r="F72" s="17">
        <v>19.79</v>
      </c>
      <c r="G72" s="17">
        <v>19.79</v>
      </c>
      <c r="H72" s="17">
        <v>19.79</v>
      </c>
      <c r="I72" s="17">
        <v>19.79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1"/>
      <c r="C73" s="61"/>
      <c r="D73" s="24"/>
      <c r="E73" s="116" t="s">
        <v>180</v>
      </c>
      <c r="F73" s="17">
        <f>F74+F75+F76+F77+F78+F79+F80+F81+F84</f>
        <v>31.5299999999999</v>
      </c>
      <c r="G73" s="17">
        <f>G74+G75+G76+G77+G78+G79+G80+G81+G84</f>
        <v>31.5299999999999</v>
      </c>
      <c r="H73" s="17">
        <f>H74+H75+H76+H77+H78+H79+H80+H81+H84</f>
        <v>31.5299999999999</v>
      </c>
      <c r="I73" s="17">
        <f>I74+I75+I76+I77+I78+I79+I80+I81+I84</f>
        <v>31.5299999999999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A74" s="15"/>
      <c r="B74" s="62" t="s">
        <v>181</v>
      </c>
      <c r="C74" s="118" t="s">
        <v>81</v>
      </c>
      <c r="D74" s="24" t="s">
        <v>67</v>
      </c>
      <c r="E74" s="116" t="s">
        <v>182</v>
      </c>
      <c r="F74" s="17">
        <f>G74</f>
        <v>1.3</v>
      </c>
      <c r="G74" s="17">
        <f>H74</f>
        <v>1.3</v>
      </c>
      <c r="H74" s="17">
        <f>I74</f>
        <v>1.3</v>
      </c>
      <c r="I74" s="17">
        <v>1.3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181</v>
      </c>
      <c r="C75" s="118" t="s">
        <v>86</v>
      </c>
      <c r="D75" s="24" t="s">
        <v>67</v>
      </c>
      <c r="E75" s="116" t="s">
        <v>183</v>
      </c>
      <c r="F75" s="17">
        <v>0.39</v>
      </c>
      <c r="G75" s="17">
        <v>0.39</v>
      </c>
      <c r="H75" s="17">
        <v>0.39</v>
      </c>
      <c r="I75" s="17">
        <v>0.39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181</v>
      </c>
      <c r="C76" s="118" t="s">
        <v>185</v>
      </c>
      <c r="D76" s="24" t="s">
        <v>67</v>
      </c>
      <c r="E76" s="116" t="s">
        <v>186</v>
      </c>
      <c r="F76" s="17">
        <v>2.3</v>
      </c>
      <c r="G76" s="17">
        <v>2.3</v>
      </c>
      <c r="H76" s="17">
        <v>2.3</v>
      </c>
      <c r="I76" s="17">
        <v>2.3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181</v>
      </c>
      <c r="C77" s="118" t="s">
        <v>165</v>
      </c>
      <c r="D77" s="24" t="s">
        <v>67</v>
      </c>
      <c r="E77" s="116" t="s">
        <v>187</v>
      </c>
      <c r="F77" s="17">
        <v>0.52</v>
      </c>
      <c r="G77" s="17">
        <v>0.52</v>
      </c>
      <c r="H77" s="17">
        <v>0.52</v>
      </c>
      <c r="I77" s="17">
        <v>0.52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181</v>
      </c>
      <c r="C78" s="118" t="s">
        <v>91</v>
      </c>
      <c r="D78" s="24" t="s">
        <v>67</v>
      </c>
      <c r="E78" s="116" t="s">
        <v>188</v>
      </c>
      <c r="F78" s="17">
        <v>11.5</v>
      </c>
      <c r="G78" s="17">
        <v>11.5</v>
      </c>
      <c r="H78" s="17">
        <v>11.5</v>
      </c>
      <c r="I78" s="17">
        <v>11.5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181</v>
      </c>
      <c r="C79" s="118" t="s">
        <v>192</v>
      </c>
      <c r="D79" s="24" t="s">
        <v>67</v>
      </c>
      <c r="E79" s="116" t="s">
        <v>193</v>
      </c>
      <c r="F79" s="17">
        <v>1.88</v>
      </c>
      <c r="G79" s="17">
        <v>1.88</v>
      </c>
      <c r="H79" s="17">
        <v>1.88</v>
      </c>
      <c r="I79" s="17">
        <v>1.88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2" t="s">
        <v>181</v>
      </c>
      <c r="C80" s="118" t="s">
        <v>194</v>
      </c>
      <c r="D80" s="24" t="s">
        <v>67</v>
      </c>
      <c r="E80" s="116" t="s">
        <v>195</v>
      </c>
      <c r="F80" s="17">
        <v>0.43</v>
      </c>
      <c r="G80" s="17">
        <v>0.43</v>
      </c>
      <c r="H80" s="17">
        <v>0.43</v>
      </c>
      <c r="I80" s="17">
        <v>0.43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19.9" customHeight="1" x14ac:dyDescent="0.15">
      <c r="B81" s="62" t="s">
        <v>181</v>
      </c>
      <c r="C81" s="118" t="s">
        <v>198</v>
      </c>
      <c r="D81" s="24" t="s">
        <v>67</v>
      </c>
      <c r="E81" s="116" t="s">
        <v>199</v>
      </c>
      <c r="F81" s="17">
        <v>8.9</v>
      </c>
      <c r="G81" s="17">
        <v>8.9</v>
      </c>
      <c r="H81" s="17">
        <v>8.9</v>
      </c>
      <c r="I81" s="17">
        <v>8.9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8"/>
    </row>
    <row r="82" spans="1:40" ht="19.9" customHeight="1" x14ac:dyDescent="0.15">
      <c r="A82" s="220"/>
      <c r="B82" s="118" t="s">
        <v>181</v>
      </c>
      <c r="C82" s="118" t="s">
        <v>198</v>
      </c>
      <c r="D82" s="24" t="s">
        <v>67</v>
      </c>
      <c r="E82" s="116" t="s">
        <v>200</v>
      </c>
      <c r="F82" s="17">
        <v>7.05</v>
      </c>
      <c r="G82" s="17">
        <v>7.05</v>
      </c>
      <c r="H82" s="17">
        <v>7.05</v>
      </c>
      <c r="I82" s="17">
        <v>7.05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8"/>
    </row>
    <row r="83" spans="1:40" ht="19.9" customHeight="1" x14ac:dyDescent="0.15">
      <c r="A83" s="220"/>
      <c r="B83" s="118" t="s">
        <v>181</v>
      </c>
      <c r="C83" s="118" t="s">
        <v>198</v>
      </c>
      <c r="D83" s="24" t="s">
        <v>67</v>
      </c>
      <c r="E83" s="116" t="s">
        <v>201</v>
      </c>
      <c r="F83" s="17">
        <v>1.85</v>
      </c>
      <c r="G83" s="17">
        <v>1.85</v>
      </c>
      <c r="H83" s="17">
        <v>1.85</v>
      </c>
      <c r="I83" s="17">
        <v>1.85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8"/>
    </row>
    <row r="84" spans="1:40" ht="19.9" customHeight="1" x14ac:dyDescent="0.15">
      <c r="B84" s="62" t="s">
        <v>181</v>
      </c>
      <c r="C84" s="118" t="s">
        <v>100</v>
      </c>
      <c r="D84" s="24" t="s">
        <v>67</v>
      </c>
      <c r="E84" s="116" t="s">
        <v>203</v>
      </c>
      <c r="F84" s="17">
        <v>4.31</v>
      </c>
      <c r="G84" s="17">
        <v>4.31</v>
      </c>
      <c r="H84" s="17">
        <v>4.31</v>
      </c>
      <c r="I84" s="17">
        <v>4.31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8"/>
    </row>
    <row r="85" spans="1:40" ht="19.9" customHeight="1" x14ac:dyDescent="0.15">
      <c r="A85" s="220"/>
      <c r="B85" s="118" t="s">
        <v>181</v>
      </c>
      <c r="C85" s="118" t="s">
        <v>100</v>
      </c>
      <c r="D85" s="24" t="s">
        <v>67</v>
      </c>
      <c r="E85" s="116" t="s">
        <v>204</v>
      </c>
      <c r="F85" s="17">
        <v>2.78</v>
      </c>
      <c r="G85" s="17">
        <v>2.78</v>
      </c>
      <c r="H85" s="17">
        <v>2.78</v>
      </c>
      <c r="I85" s="17">
        <v>2.78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8"/>
    </row>
    <row r="86" spans="1:40" ht="19.9" customHeight="1" x14ac:dyDescent="0.15">
      <c r="A86" s="220"/>
      <c r="B86" s="118" t="s">
        <v>181</v>
      </c>
      <c r="C86" s="118" t="s">
        <v>100</v>
      </c>
      <c r="D86" s="24" t="s">
        <v>67</v>
      </c>
      <c r="E86" s="116" t="s">
        <v>206</v>
      </c>
      <c r="F86" s="17">
        <v>1.54</v>
      </c>
      <c r="G86" s="17">
        <v>1.54</v>
      </c>
      <c r="H86" s="17">
        <v>1.54</v>
      </c>
      <c r="I86" s="17">
        <v>1.54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8"/>
    </row>
    <row r="87" spans="1:40" ht="19.9" customHeight="1" x14ac:dyDescent="0.15">
      <c r="B87" s="61"/>
      <c r="C87" s="61"/>
      <c r="D87" s="24"/>
      <c r="E87" s="116" t="s">
        <v>219</v>
      </c>
      <c r="F87" s="17">
        <f>G87</f>
        <v>279.13</v>
      </c>
      <c r="G87" s="17">
        <f>H87</f>
        <v>279.13</v>
      </c>
      <c r="H87" s="17">
        <f>I87+J87</f>
        <v>279.13</v>
      </c>
      <c r="I87" s="17">
        <v>268.13</v>
      </c>
      <c r="J87" s="17">
        <f>J88+J106+J122</f>
        <v>11</v>
      </c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8"/>
    </row>
    <row r="88" spans="1:40" ht="19.9" customHeight="1" x14ac:dyDescent="0.15">
      <c r="A88" s="15"/>
      <c r="B88" s="61"/>
      <c r="C88" s="61"/>
      <c r="D88" s="24"/>
      <c r="E88" s="116" t="s">
        <v>155</v>
      </c>
      <c r="F88" s="17">
        <v>231.01</v>
      </c>
      <c r="G88" s="17">
        <v>231.01</v>
      </c>
      <c r="H88" s="17">
        <v>231.01</v>
      </c>
      <c r="I88" s="17">
        <v>231.01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8"/>
    </row>
    <row r="89" spans="1:40" ht="19.9" customHeight="1" x14ac:dyDescent="0.15">
      <c r="A89" s="15"/>
      <c r="B89" s="62" t="s">
        <v>156</v>
      </c>
      <c r="C89" s="118" t="s">
        <v>81</v>
      </c>
      <c r="D89" s="24" t="s">
        <v>69</v>
      </c>
      <c r="E89" s="116" t="s">
        <v>157</v>
      </c>
      <c r="F89" s="17">
        <v>42.71</v>
      </c>
      <c r="G89" s="17">
        <v>42.71</v>
      </c>
      <c r="H89" s="17">
        <v>42.71</v>
      </c>
      <c r="I89" s="17">
        <v>42.71</v>
      </c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8"/>
    </row>
    <row r="90" spans="1:40" ht="19.9" customHeight="1" x14ac:dyDescent="0.15">
      <c r="B90" s="62" t="s">
        <v>156</v>
      </c>
      <c r="C90" s="118" t="s">
        <v>83</v>
      </c>
      <c r="D90" s="24" t="s">
        <v>69</v>
      </c>
      <c r="E90" s="116" t="s">
        <v>158</v>
      </c>
      <c r="F90" s="17">
        <v>21.6</v>
      </c>
      <c r="G90" s="17">
        <v>21.6</v>
      </c>
      <c r="H90" s="17">
        <v>21.6</v>
      </c>
      <c r="I90" s="17">
        <v>21.6</v>
      </c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8"/>
    </row>
    <row r="91" spans="1:40" ht="19.9" customHeight="1" x14ac:dyDescent="0.15">
      <c r="A91" s="220"/>
      <c r="B91" s="118" t="s">
        <v>156</v>
      </c>
      <c r="C91" s="118" t="s">
        <v>83</v>
      </c>
      <c r="D91" s="24" t="s">
        <v>69</v>
      </c>
      <c r="E91" s="116" t="s">
        <v>159</v>
      </c>
      <c r="F91" s="17">
        <v>16.78</v>
      </c>
      <c r="G91" s="17">
        <v>16.78</v>
      </c>
      <c r="H91" s="17">
        <v>16.78</v>
      </c>
      <c r="I91" s="17">
        <v>16.78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8"/>
    </row>
    <row r="92" spans="1:40" ht="19.9" customHeight="1" x14ac:dyDescent="0.15">
      <c r="A92" s="220"/>
      <c r="B92" s="118" t="s">
        <v>156</v>
      </c>
      <c r="C92" s="118" t="s">
        <v>83</v>
      </c>
      <c r="D92" s="24" t="s">
        <v>69</v>
      </c>
      <c r="E92" s="116" t="s">
        <v>160</v>
      </c>
      <c r="F92" s="17">
        <v>4.83</v>
      </c>
      <c r="G92" s="17">
        <v>4.83</v>
      </c>
      <c r="H92" s="17">
        <v>4.83</v>
      </c>
      <c r="I92" s="17">
        <v>4.83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8"/>
    </row>
    <row r="93" spans="1:40" ht="19.9" customHeight="1" x14ac:dyDescent="0.15">
      <c r="B93" s="62" t="s">
        <v>156</v>
      </c>
      <c r="C93" s="118" t="s">
        <v>93</v>
      </c>
      <c r="D93" s="24" t="s">
        <v>69</v>
      </c>
      <c r="E93" s="116" t="s">
        <v>162</v>
      </c>
      <c r="F93" s="17">
        <v>40.63</v>
      </c>
      <c r="G93" s="17">
        <v>40.63</v>
      </c>
      <c r="H93" s="17">
        <v>40.63</v>
      </c>
      <c r="I93" s="17">
        <v>40.63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8"/>
    </row>
    <row r="94" spans="1:40" ht="19.9" customHeight="1" x14ac:dyDescent="0.15">
      <c r="A94" s="15"/>
      <c r="B94" s="118" t="s">
        <v>156</v>
      </c>
      <c r="C94" s="118" t="s">
        <v>93</v>
      </c>
      <c r="D94" s="24" t="s">
        <v>69</v>
      </c>
      <c r="E94" s="116" t="s">
        <v>164</v>
      </c>
      <c r="F94" s="17">
        <v>40.63</v>
      </c>
      <c r="G94" s="17">
        <v>40.63</v>
      </c>
      <c r="H94" s="17">
        <v>40.63</v>
      </c>
      <c r="I94" s="17">
        <v>40.63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8"/>
    </row>
    <row r="95" spans="1:40" ht="19.9" customHeight="1" x14ac:dyDescent="0.15">
      <c r="B95" s="62" t="s">
        <v>156</v>
      </c>
      <c r="C95" s="118" t="s">
        <v>185</v>
      </c>
      <c r="D95" s="24" t="s">
        <v>69</v>
      </c>
      <c r="E95" s="116" t="s">
        <v>217</v>
      </c>
      <c r="F95" s="17">
        <v>35.98</v>
      </c>
      <c r="G95" s="17">
        <v>35.98</v>
      </c>
      <c r="H95" s="17">
        <v>35.98</v>
      </c>
      <c r="I95" s="17">
        <v>35.98</v>
      </c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8"/>
    </row>
    <row r="96" spans="1:40" ht="19.9" customHeight="1" x14ac:dyDescent="0.15">
      <c r="B96" s="62" t="s">
        <v>156</v>
      </c>
      <c r="C96" s="118" t="s">
        <v>165</v>
      </c>
      <c r="D96" s="24" t="s">
        <v>69</v>
      </c>
      <c r="E96" s="116" t="s">
        <v>166</v>
      </c>
      <c r="F96" s="17">
        <v>23.05</v>
      </c>
      <c r="G96" s="17">
        <v>23.05</v>
      </c>
      <c r="H96" s="17">
        <v>23.05</v>
      </c>
      <c r="I96" s="17">
        <v>23.05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8"/>
    </row>
    <row r="97" spans="1:40" ht="19.9" customHeight="1" x14ac:dyDescent="0.15">
      <c r="B97" s="62" t="s">
        <v>156</v>
      </c>
      <c r="C97" s="118" t="s">
        <v>167</v>
      </c>
      <c r="D97" s="24" t="s">
        <v>69</v>
      </c>
      <c r="E97" s="116" t="s">
        <v>168</v>
      </c>
      <c r="F97" s="17">
        <v>11.52</v>
      </c>
      <c r="G97" s="17">
        <v>11.52</v>
      </c>
      <c r="H97" s="17">
        <v>11.52</v>
      </c>
      <c r="I97" s="17">
        <v>11.52</v>
      </c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8"/>
    </row>
    <row r="98" spans="1:40" ht="19.9" customHeight="1" x14ac:dyDescent="0.15">
      <c r="B98" s="62" t="s">
        <v>156</v>
      </c>
      <c r="C98" s="118" t="s">
        <v>169</v>
      </c>
      <c r="D98" s="24" t="s">
        <v>69</v>
      </c>
      <c r="E98" s="116" t="s">
        <v>170</v>
      </c>
      <c r="F98" s="17">
        <v>12.52</v>
      </c>
      <c r="G98" s="17">
        <v>12.52</v>
      </c>
      <c r="H98" s="17">
        <v>12.52</v>
      </c>
      <c r="I98" s="17">
        <v>12.52</v>
      </c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8"/>
    </row>
    <row r="99" spans="1:40" ht="19.9" customHeight="1" x14ac:dyDescent="0.15">
      <c r="B99" s="62" t="s">
        <v>156</v>
      </c>
      <c r="C99" s="118" t="s">
        <v>172</v>
      </c>
      <c r="D99" s="24" t="s">
        <v>69</v>
      </c>
      <c r="E99" s="116" t="s">
        <v>173</v>
      </c>
      <c r="F99" s="17">
        <v>3.6</v>
      </c>
      <c r="G99" s="17">
        <v>3.6</v>
      </c>
      <c r="H99" s="17">
        <v>3.6</v>
      </c>
      <c r="I99" s="17">
        <v>3.6</v>
      </c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8"/>
    </row>
    <row r="100" spans="1:40" ht="19.9" customHeight="1" x14ac:dyDescent="0.15">
      <c r="A100" s="220"/>
      <c r="B100" s="118" t="s">
        <v>156</v>
      </c>
      <c r="C100" s="118" t="s">
        <v>172</v>
      </c>
      <c r="D100" s="24" t="s">
        <v>69</v>
      </c>
      <c r="E100" s="116" t="s">
        <v>174</v>
      </c>
      <c r="F100" s="17">
        <v>0.86</v>
      </c>
      <c r="G100" s="17">
        <v>0.86</v>
      </c>
      <c r="H100" s="17">
        <v>0.86</v>
      </c>
      <c r="I100" s="17">
        <v>0.86</v>
      </c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8"/>
    </row>
    <row r="101" spans="1:40" ht="19.9" customHeight="1" x14ac:dyDescent="0.15">
      <c r="A101" s="220"/>
      <c r="B101" s="118" t="s">
        <v>156</v>
      </c>
      <c r="C101" s="118" t="s">
        <v>172</v>
      </c>
      <c r="D101" s="24" t="s">
        <v>69</v>
      </c>
      <c r="E101" s="116" t="s">
        <v>175</v>
      </c>
      <c r="F101" s="17">
        <v>0.36</v>
      </c>
      <c r="G101" s="17">
        <v>0.36</v>
      </c>
      <c r="H101" s="17">
        <v>0.36</v>
      </c>
      <c r="I101" s="17">
        <v>0.36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8"/>
    </row>
    <row r="102" spans="1:40" ht="19.9" customHeight="1" x14ac:dyDescent="0.15">
      <c r="A102" s="220"/>
      <c r="B102" s="118" t="s">
        <v>156</v>
      </c>
      <c r="C102" s="118" t="s">
        <v>172</v>
      </c>
      <c r="D102" s="24" t="s">
        <v>69</v>
      </c>
      <c r="E102" s="116" t="s">
        <v>218</v>
      </c>
      <c r="F102" s="17">
        <v>2.38</v>
      </c>
      <c r="G102" s="17">
        <v>2.38</v>
      </c>
      <c r="H102" s="17">
        <v>2.38</v>
      </c>
      <c r="I102" s="17">
        <v>2.38</v>
      </c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8"/>
    </row>
    <row r="103" spans="1:40" ht="19.9" customHeight="1" x14ac:dyDescent="0.15">
      <c r="B103" s="62" t="s">
        <v>156</v>
      </c>
      <c r="C103" s="118" t="s">
        <v>176</v>
      </c>
      <c r="D103" s="24" t="s">
        <v>69</v>
      </c>
      <c r="E103" s="116" t="s">
        <v>177</v>
      </c>
      <c r="F103" s="17">
        <v>21.03</v>
      </c>
      <c r="G103" s="17">
        <v>21.03</v>
      </c>
      <c r="H103" s="17">
        <v>21.03</v>
      </c>
      <c r="I103" s="17">
        <v>21.03</v>
      </c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8"/>
    </row>
    <row r="104" spans="1:40" ht="19.9" customHeight="1" x14ac:dyDescent="0.15">
      <c r="B104" s="62" t="s">
        <v>156</v>
      </c>
      <c r="C104" s="118" t="s">
        <v>100</v>
      </c>
      <c r="D104" s="24" t="s">
        <v>69</v>
      </c>
      <c r="E104" s="116" t="s">
        <v>178</v>
      </c>
      <c r="F104" s="17">
        <v>18.36</v>
      </c>
      <c r="G104" s="17">
        <v>18.36</v>
      </c>
      <c r="H104" s="17">
        <v>18.36</v>
      </c>
      <c r="I104" s="17">
        <v>18.36</v>
      </c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8"/>
    </row>
    <row r="105" spans="1:40" ht="19.9" customHeight="1" x14ac:dyDescent="0.15">
      <c r="A105" s="15"/>
      <c r="B105" s="118" t="s">
        <v>156</v>
      </c>
      <c r="C105" s="118" t="s">
        <v>100</v>
      </c>
      <c r="D105" s="24" t="s">
        <v>69</v>
      </c>
      <c r="E105" s="116" t="s">
        <v>179</v>
      </c>
      <c r="F105" s="17">
        <v>18.36</v>
      </c>
      <c r="G105" s="17">
        <v>18.36</v>
      </c>
      <c r="H105" s="17">
        <v>18.36</v>
      </c>
      <c r="I105" s="17">
        <v>18.36</v>
      </c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8"/>
    </row>
    <row r="106" spans="1:40" ht="19.9" customHeight="1" x14ac:dyDescent="0.15">
      <c r="B106" s="61"/>
      <c r="C106" s="61"/>
      <c r="D106" s="24"/>
      <c r="E106" s="116" t="s">
        <v>180</v>
      </c>
      <c r="F106" s="17">
        <f>F107+F108+F109+F110+F111+F112+F113+F114+F115+F118+F119</f>
        <v>47.14</v>
      </c>
      <c r="G106" s="17">
        <f>G107+G108+G109+G110+G111+G112+G113+G114+G115+G118+G119</f>
        <v>47.14</v>
      </c>
      <c r="H106" s="17">
        <f>H107+H108+H109+H110+H111+H112+H113+H114+H115+H118+H119</f>
        <v>47.14</v>
      </c>
      <c r="I106" s="17">
        <f>I107+I108+I109+I110+I111+I112+I113+I114+I115+I118+I119</f>
        <v>37.14</v>
      </c>
      <c r="J106" s="17">
        <f>J107+J108+J109+J110+J111+J112+J113+J114+J115+J118+J119</f>
        <v>10</v>
      </c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8"/>
    </row>
    <row r="107" spans="1:40" ht="19.9" customHeight="1" x14ac:dyDescent="0.15">
      <c r="A107" s="15"/>
      <c r="B107" s="62" t="s">
        <v>181</v>
      </c>
      <c r="C107" s="118" t="s">
        <v>81</v>
      </c>
      <c r="D107" s="24" t="s">
        <v>69</v>
      </c>
      <c r="E107" s="116" t="s">
        <v>182</v>
      </c>
      <c r="F107" s="17">
        <f>G107</f>
        <v>1.19</v>
      </c>
      <c r="G107" s="17">
        <f>H107</f>
        <v>1.19</v>
      </c>
      <c r="H107" s="17">
        <f>I107</f>
        <v>1.19</v>
      </c>
      <c r="I107" s="17">
        <v>1.19</v>
      </c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8"/>
    </row>
    <row r="108" spans="1:40" ht="19.9" customHeight="1" x14ac:dyDescent="0.15">
      <c r="B108" s="62" t="s">
        <v>181</v>
      </c>
      <c r="C108" s="118" t="s">
        <v>86</v>
      </c>
      <c r="D108" s="24" t="s">
        <v>69</v>
      </c>
      <c r="E108" s="116" t="s">
        <v>183</v>
      </c>
      <c r="F108" s="17">
        <v>0.36</v>
      </c>
      <c r="G108" s="17">
        <v>0.36</v>
      </c>
      <c r="H108" s="17">
        <v>0.36</v>
      </c>
      <c r="I108" s="17">
        <v>0.36</v>
      </c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8"/>
    </row>
    <row r="109" spans="1:40" ht="19.9" customHeight="1" x14ac:dyDescent="0.15">
      <c r="B109" s="62" t="s">
        <v>181</v>
      </c>
      <c r="C109" s="118" t="s">
        <v>185</v>
      </c>
      <c r="D109" s="24" t="s">
        <v>69</v>
      </c>
      <c r="E109" s="116" t="s">
        <v>186</v>
      </c>
      <c r="F109" s="17">
        <f>G109</f>
        <v>1.85</v>
      </c>
      <c r="G109" s="17">
        <f>H109</f>
        <v>1.85</v>
      </c>
      <c r="H109" s="17">
        <f>I109</f>
        <v>1.85</v>
      </c>
      <c r="I109" s="17">
        <v>1.85</v>
      </c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8"/>
    </row>
    <row r="110" spans="1:40" ht="19.9" customHeight="1" x14ac:dyDescent="0.15">
      <c r="B110" s="62" t="s">
        <v>181</v>
      </c>
      <c r="C110" s="118" t="s">
        <v>165</v>
      </c>
      <c r="D110" s="24" t="s">
        <v>69</v>
      </c>
      <c r="E110" s="116" t="s">
        <v>187</v>
      </c>
      <c r="F110" s="17">
        <v>0.48</v>
      </c>
      <c r="G110" s="17">
        <v>0.48</v>
      </c>
      <c r="H110" s="17">
        <v>0.48</v>
      </c>
      <c r="I110" s="17">
        <v>0.48</v>
      </c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8"/>
    </row>
    <row r="111" spans="1:40" ht="19.9" customHeight="1" x14ac:dyDescent="0.15">
      <c r="B111" s="62" t="s">
        <v>181</v>
      </c>
      <c r="C111" s="118" t="s">
        <v>91</v>
      </c>
      <c r="D111" s="24" t="s">
        <v>69</v>
      </c>
      <c r="E111" s="116" t="s">
        <v>188</v>
      </c>
      <c r="F111" s="17">
        <f>G111</f>
        <v>10.54</v>
      </c>
      <c r="G111" s="17">
        <f>H111</f>
        <v>10.54</v>
      </c>
      <c r="H111" s="17">
        <f>I111</f>
        <v>10.54</v>
      </c>
      <c r="I111" s="17">
        <v>10.54</v>
      </c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8"/>
    </row>
    <row r="112" spans="1:40" ht="19.9" customHeight="1" x14ac:dyDescent="0.15">
      <c r="B112" s="62" t="s">
        <v>181</v>
      </c>
      <c r="C112" s="118" t="s">
        <v>176</v>
      </c>
      <c r="D112" s="24" t="s">
        <v>69</v>
      </c>
      <c r="E112" s="116" t="s">
        <v>189</v>
      </c>
      <c r="F112" s="17">
        <v>10.11</v>
      </c>
      <c r="G112" s="17">
        <v>10.11</v>
      </c>
      <c r="H112" s="17">
        <v>10.11</v>
      </c>
      <c r="I112" s="17">
        <v>0.11</v>
      </c>
      <c r="J112" s="17">
        <v>10</v>
      </c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8"/>
    </row>
    <row r="113" spans="1:40" ht="19.9" customHeight="1" x14ac:dyDescent="0.15">
      <c r="B113" s="62" t="s">
        <v>181</v>
      </c>
      <c r="C113" s="118" t="s">
        <v>192</v>
      </c>
      <c r="D113" s="24" t="s">
        <v>69</v>
      </c>
      <c r="E113" s="116" t="s">
        <v>193</v>
      </c>
      <c r="F113" s="17">
        <v>1.9</v>
      </c>
      <c r="G113" s="17">
        <v>1.9</v>
      </c>
      <c r="H113" s="17">
        <v>1.9</v>
      </c>
      <c r="I113" s="17">
        <v>1.9</v>
      </c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8"/>
    </row>
    <row r="114" spans="1:40" ht="19.9" customHeight="1" x14ac:dyDescent="0.15">
      <c r="B114" s="62" t="s">
        <v>181</v>
      </c>
      <c r="C114" s="118" t="s">
        <v>194</v>
      </c>
      <c r="D114" s="24" t="s">
        <v>69</v>
      </c>
      <c r="E114" s="116" t="s">
        <v>195</v>
      </c>
      <c r="F114" s="17">
        <v>0.57</v>
      </c>
      <c r="G114" s="17">
        <v>0.57</v>
      </c>
      <c r="H114" s="17">
        <v>0.57</v>
      </c>
      <c r="I114" s="17">
        <v>0.57</v>
      </c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8"/>
    </row>
    <row r="115" spans="1:40" ht="19.9" customHeight="1" x14ac:dyDescent="0.15">
      <c r="B115" s="62" t="s">
        <v>181</v>
      </c>
      <c r="C115" s="118" t="s">
        <v>198</v>
      </c>
      <c r="D115" s="24" t="s">
        <v>69</v>
      </c>
      <c r="E115" s="116" t="s">
        <v>199</v>
      </c>
      <c r="F115" s="17">
        <v>8.53</v>
      </c>
      <c r="G115" s="17">
        <v>8.53</v>
      </c>
      <c r="H115" s="17">
        <v>8.53</v>
      </c>
      <c r="I115" s="17">
        <v>8.53</v>
      </c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8"/>
    </row>
    <row r="116" spans="1:40" ht="19.9" customHeight="1" x14ac:dyDescent="0.15">
      <c r="A116" s="220"/>
      <c r="B116" s="118" t="s">
        <v>181</v>
      </c>
      <c r="C116" s="118" t="s">
        <v>198</v>
      </c>
      <c r="D116" s="24" t="s">
        <v>69</v>
      </c>
      <c r="E116" s="116" t="s">
        <v>200</v>
      </c>
      <c r="F116" s="17">
        <v>6.86</v>
      </c>
      <c r="G116" s="17">
        <v>6.86</v>
      </c>
      <c r="H116" s="17">
        <v>6.86</v>
      </c>
      <c r="I116" s="17">
        <v>6.86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8"/>
    </row>
    <row r="117" spans="1:40" ht="19.9" customHeight="1" x14ac:dyDescent="0.15">
      <c r="A117" s="220"/>
      <c r="B117" s="118" t="s">
        <v>181</v>
      </c>
      <c r="C117" s="118" t="s">
        <v>198</v>
      </c>
      <c r="D117" s="24" t="s">
        <v>69</v>
      </c>
      <c r="E117" s="116" t="s">
        <v>201</v>
      </c>
      <c r="F117" s="17">
        <v>1.67</v>
      </c>
      <c r="G117" s="17">
        <v>1.67</v>
      </c>
      <c r="H117" s="17">
        <v>1.67</v>
      </c>
      <c r="I117" s="17">
        <v>1.67</v>
      </c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8"/>
    </row>
    <row r="118" spans="1:40" ht="19.9" customHeight="1" x14ac:dyDescent="0.15">
      <c r="B118" s="62" t="s">
        <v>181</v>
      </c>
      <c r="C118" s="118" t="s">
        <v>80</v>
      </c>
      <c r="D118" s="24" t="s">
        <v>69</v>
      </c>
      <c r="E118" s="116" t="s">
        <v>202</v>
      </c>
      <c r="F118" s="17">
        <f>G118</f>
        <v>7.2</v>
      </c>
      <c r="G118" s="17">
        <f>H118</f>
        <v>7.2</v>
      </c>
      <c r="H118" s="17">
        <f>I118</f>
        <v>7.2</v>
      </c>
      <c r="I118" s="17">
        <v>7.2</v>
      </c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8"/>
    </row>
    <row r="119" spans="1:40" ht="19.9" customHeight="1" x14ac:dyDescent="0.15">
      <c r="B119" s="62" t="s">
        <v>181</v>
      </c>
      <c r="C119" s="118" t="s">
        <v>100</v>
      </c>
      <c r="D119" s="24" t="s">
        <v>69</v>
      </c>
      <c r="E119" s="116" t="s">
        <v>203</v>
      </c>
      <c r="F119" s="17">
        <v>4.41</v>
      </c>
      <c r="G119" s="17">
        <v>4.41</v>
      </c>
      <c r="H119" s="17">
        <v>4.41</v>
      </c>
      <c r="I119" s="17">
        <v>4.41</v>
      </c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8"/>
    </row>
    <row r="120" spans="1:40" ht="19.9" customHeight="1" x14ac:dyDescent="0.15">
      <c r="A120" s="220"/>
      <c r="B120" s="118" t="s">
        <v>181</v>
      </c>
      <c r="C120" s="118" t="s">
        <v>100</v>
      </c>
      <c r="D120" s="24" t="s">
        <v>69</v>
      </c>
      <c r="E120" s="116" t="s">
        <v>204</v>
      </c>
      <c r="F120" s="17">
        <v>2.81</v>
      </c>
      <c r="G120" s="17">
        <v>2.81</v>
      </c>
      <c r="H120" s="17">
        <v>2.81</v>
      </c>
      <c r="I120" s="17">
        <v>2.81</v>
      </c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8"/>
    </row>
    <row r="121" spans="1:40" ht="19.9" customHeight="1" x14ac:dyDescent="0.15">
      <c r="A121" s="220"/>
      <c r="B121" s="118" t="s">
        <v>181</v>
      </c>
      <c r="C121" s="118" t="s">
        <v>100</v>
      </c>
      <c r="D121" s="24" t="s">
        <v>69</v>
      </c>
      <c r="E121" s="116" t="s">
        <v>206</v>
      </c>
      <c r="F121" s="17">
        <v>1.6</v>
      </c>
      <c r="G121" s="17">
        <v>1.6</v>
      </c>
      <c r="H121" s="17">
        <v>1.6</v>
      </c>
      <c r="I121" s="17">
        <v>1.6</v>
      </c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8"/>
    </row>
    <row r="122" spans="1:40" ht="19.9" customHeight="1" x14ac:dyDescent="0.15">
      <c r="B122" s="61"/>
      <c r="C122" s="61"/>
      <c r="D122" s="24"/>
      <c r="E122" s="116" t="s">
        <v>213</v>
      </c>
      <c r="F122" s="17">
        <v>1</v>
      </c>
      <c r="G122" s="17">
        <v>1</v>
      </c>
      <c r="H122" s="17">
        <v>1</v>
      </c>
      <c r="I122" s="17"/>
      <c r="J122" s="17">
        <v>1</v>
      </c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8"/>
    </row>
    <row r="123" spans="1:40" ht="19.9" customHeight="1" x14ac:dyDescent="0.15">
      <c r="A123" s="15"/>
      <c r="B123" s="62" t="s">
        <v>214</v>
      </c>
      <c r="C123" s="118" t="s">
        <v>83</v>
      </c>
      <c r="D123" s="24" t="s">
        <v>69</v>
      </c>
      <c r="E123" s="116" t="s">
        <v>215</v>
      </c>
      <c r="F123" s="17">
        <v>1</v>
      </c>
      <c r="G123" s="17">
        <v>1</v>
      </c>
      <c r="H123" s="17">
        <v>1</v>
      </c>
      <c r="I123" s="17"/>
      <c r="J123" s="17">
        <v>1</v>
      </c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8"/>
    </row>
    <row r="124" spans="1:40" ht="8.5" customHeight="1" x14ac:dyDescent="0.15">
      <c r="A124" s="46"/>
      <c r="B124" s="46"/>
      <c r="C124" s="46"/>
      <c r="D124" s="63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54"/>
    </row>
  </sheetData>
  <mergeCells count="3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4:A25"/>
    <mergeCell ref="A42:A43"/>
    <mergeCell ref="A46:A48"/>
    <mergeCell ref="A60:A61"/>
    <mergeCell ref="A69:A71"/>
    <mergeCell ref="A82:A83"/>
    <mergeCell ref="A85:A86"/>
    <mergeCell ref="A91:A92"/>
    <mergeCell ref="A100:A102"/>
    <mergeCell ref="A116:A117"/>
    <mergeCell ref="A120:A121"/>
  </mergeCells>
  <phoneticPr fontId="0" type="noConversion"/>
  <pageMargins left="0.7499062639521802" right="0.7499062639521802" top="0.2701051357224232" bottom="0.2701051357224232" header="0.0" footer="0.0"/>
  <pageSetup paperSize="9" scale="20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1"/>
  <sheetViews>
    <sheetView view="pageBreakPreview" zoomScale="100" topLeftCell="A1" workbookViewId="0">
      <selection activeCell="B13" activeCellId="0" sqref="A13:XFD13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24"/>
      <c r="C1" s="224"/>
      <c r="D1" s="224"/>
      <c r="E1" s="12"/>
      <c r="F1" s="12"/>
      <c r="G1" s="228" t="s">
        <v>220</v>
      </c>
      <c r="H1" s="228"/>
      <c r="I1" s="228"/>
      <c r="J1" s="15"/>
    </row>
    <row r="2" spans="1:10" ht="19.9" customHeight="1" x14ac:dyDescent="0.15">
      <c r="A2" s="32"/>
      <c r="B2" s="221" t="s">
        <v>221</v>
      </c>
      <c r="C2" s="221"/>
      <c r="D2" s="221"/>
      <c r="E2" s="221"/>
      <c r="F2" s="221"/>
      <c r="G2" s="221"/>
      <c r="H2" s="221"/>
      <c r="I2" s="221"/>
      <c r="J2" s="15" t="s">
        <v>2</v>
      </c>
    </row>
    <row r="3" spans="1:10" ht="17.05" customHeight="1" x14ac:dyDescent="0.15">
      <c r="A3" s="36"/>
      <c r="B3" s="225" t="s">
        <v>4</v>
      </c>
      <c r="C3" s="225"/>
      <c r="D3" s="225"/>
      <c r="E3" s="225"/>
      <c r="F3" s="225"/>
      <c r="G3" s="36"/>
      <c r="I3" s="59" t="s">
        <v>5</v>
      </c>
      <c r="J3" s="49"/>
    </row>
    <row r="4" spans="1:10" ht="21.35" customHeight="1" x14ac:dyDescent="0.15">
      <c r="A4" s="12"/>
      <c r="B4" s="226" t="s">
        <v>8</v>
      </c>
      <c r="C4" s="226"/>
      <c r="D4" s="226"/>
      <c r="E4" s="226"/>
      <c r="F4" s="226"/>
      <c r="G4" s="226" t="s">
        <v>51</v>
      </c>
      <c r="H4" s="222" t="s">
        <v>222</v>
      </c>
      <c r="I4" s="222" t="s">
        <v>148</v>
      </c>
      <c r="J4" s="12"/>
    </row>
    <row r="5" spans="1:10" ht="21.35" customHeight="1" x14ac:dyDescent="0.15">
      <c r="A5" s="12"/>
      <c r="B5" s="226" t="s">
        <v>75</v>
      </c>
      <c r="C5" s="226"/>
      <c r="D5" s="226"/>
      <c r="E5" s="226" t="s">
        <v>62</v>
      </c>
      <c r="F5" s="226" t="s">
        <v>63</v>
      </c>
      <c r="G5" s="226"/>
      <c r="H5" s="222"/>
      <c r="I5" s="222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226"/>
      <c r="F6" s="226"/>
      <c r="G6" s="226"/>
      <c r="H6" s="222"/>
      <c r="I6" s="22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f>G8</f>
        <v>3299.41</v>
      </c>
      <c r="H7" s="42">
        <f>H8</f>
        <v>3299.41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f>G9</f>
        <v>3299.41</v>
      </c>
      <c r="H8" s="44">
        <f>H9</f>
        <v>3299.41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7" t="s">
        <v>223</v>
      </c>
      <c r="G9" s="44">
        <f>SUM(G10:G20)</f>
        <v>3299.41</v>
      </c>
      <c r="H9" s="44">
        <f>SUM(H10:H20)</f>
        <v>3299.41</v>
      </c>
      <c r="I9" s="44"/>
      <c r="J9" s="51"/>
    </row>
    <row r="10" spans="1:12" ht="19.9" customHeight="1" x14ac:dyDescent="0.15">
      <c r="A10" s="223"/>
      <c r="B10" s="43" t="s">
        <v>79</v>
      </c>
      <c r="C10" s="43" t="s">
        <v>80</v>
      </c>
      <c r="D10" s="43" t="s">
        <v>81</v>
      </c>
      <c r="E10" s="43" t="s">
        <v>224</v>
      </c>
      <c r="F10" s="117" t="s">
        <v>82</v>
      </c>
      <c r="G10" s="44">
        <v>2168.58</v>
      </c>
      <c r="H10" s="44">
        <v>2168.58</v>
      </c>
      <c r="I10" s="45"/>
      <c r="J10" s="18"/>
      <c r="L10" s="124"/>
    </row>
    <row r="11" spans="1:10" ht="19.9" customHeight="1" x14ac:dyDescent="0.15">
      <c r="A11" s="223"/>
      <c r="B11" s="43" t="s">
        <v>79</v>
      </c>
      <c r="C11" s="43" t="s">
        <v>80</v>
      </c>
      <c r="D11" s="43" t="s">
        <v>83</v>
      </c>
      <c r="E11" s="43" t="s">
        <v>224</v>
      </c>
      <c r="F11" s="117" t="s">
        <v>84</v>
      </c>
      <c r="G11" s="44">
        <v>174</v>
      </c>
      <c r="H11" s="45">
        <v>174</v>
      </c>
      <c r="I11" s="45"/>
      <c r="J11" s="18"/>
    </row>
    <row r="12" spans="1:10" ht="19.9" customHeight="1" x14ac:dyDescent="0.15">
      <c r="A12" s="223"/>
      <c r="B12" s="43" t="s">
        <v>79</v>
      </c>
      <c r="C12" s="43" t="s">
        <v>80</v>
      </c>
      <c r="D12" s="43" t="s">
        <v>86</v>
      </c>
      <c r="E12" s="43" t="s">
        <v>224</v>
      </c>
      <c r="F12" s="117" t="s">
        <v>102</v>
      </c>
      <c r="G12" s="44">
        <v>11</v>
      </c>
      <c r="H12" s="45">
        <v>11</v>
      </c>
      <c r="I12" s="45"/>
      <c r="J12" s="18"/>
    </row>
    <row r="13" spans="1:10" ht="19.9" customHeight="1" x14ac:dyDescent="0.15">
      <c r="A13" s="223"/>
      <c r="B13" s="43" t="s">
        <v>79</v>
      </c>
      <c r="C13" s="43" t="s">
        <v>80</v>
      </c>
      <c r="D13" s="43" t="s">
        <v>97</v>
      </c>
      <c r="E13" s="43" t="s">
        <v>224</v>
      </c>
      <c r="F13" s="117" t="s">
        <v>98</v>
      </c>
      <c r="G13" s="44">
        <v>369.71</v>
      </c>
      <c r="H13" s="45">
        <v>369.71</v>
      </c>
      <c r="I13" s="45"/>
      <c r="J13" s="18"/>
    </row>
    <row r="14" spans="1:10" ht="19.9" customHeight="1" x14ac:dyDescent="0.15">
      <c r="A14" s="223"/>
      <c r="B14" s="43" t="s">
        <v>85</v>
      </c>
      <c r="C14" s="43" t="s">
        <v>86</v>
      </c>
      <c r="D14" s="43" t="s">
        <v>86</v>
      </c>
      <c r="E14" s="43" t="s">
        <v>224</v>
      </c>
      <c r="F14" s="117" t="s">
        <v>87</v>
      </c>
      <c r="G14" s="44">
        <v>202.34</v>
      </c>
      <c r="H14" s="45">
        <v>202.34</v>
      </c>
      <c r="I14" s="45"/>
      <c r="J14" s="18"/>
    </row>
    <row r="15" spans="1:10" ht="19.9" customHeight="1" x14ac:dyDescent="0.15">
      <c r="A15" s="223"/>
      <c r="B15" s="43" t="s">
        <v>85</v>
      </c>
      <c r="C15" s="43" t="s">
        <v>86</v>
      </c>
      <c r="D15" s="43" t="s">
        <v>88</v>
      </c>
      <c r="E15" s="43" t="s">
        <v>224</v>
      </c>
      <c r="F15" s="117" t="s">
        <v>89</v>
      </c>
      <c r="G15" s="44">
        <v>101.17</v>
      </c>
      <c r="H15" s="45">
        <v>101.17</v>
      </c>
      <c r="I15" s="45"/>
      <c r="J15" s="18"/>
    </row>
    <row r="16" spans="1:10" ht="19.9" customHeight="1" x14ac:dyDescent="0.15">
      <c r="A16" s="223"/>
      <c r="B16" s="43" t="s">
        <v>90</v>
      </c>
      <c r="C16" s="43" t="s">
        <v>91</v>
      </c>
      <c r="D16" s="43" t="s">
        <v>81</v>
      </c>
      <c r="E16" s="43" t="s">
        <v>224</v>
      </c>
      <c r="F16" s="117" t="s">
        <v>92</v>
      </c>
      <c r="G16" s="44">
        <v>68.45</v>
      </c>
      <c r="H16" s="45">
        <v>68.45</v>
      </c>
      <c r="I16" s="45"/>
      <c r="J16" s="18"/>
    </row>
    <row r="17" spans="1:10" ht="19.9" customHeight="1" x14ac:dyDescent="0.15">
      <c r="A17" s="223"/>
      <c r="B17" s="43" t="s">
        <v>90</v>
      </c>
      <c r="C17" s="43" t="s">
        <v>91</v>
      </c>
      <c r="D17" s="43" t="s">
        <v>83</v>
      </c>
      <c r="E17" s="43" t="s">
        <v>224</v>
      </c>
      <c r="F17" s="117" t="s">
        <v>99</v>
      </c>
      <c r="G17" s="44">
        <v>24.33</v>
      </c>
      <c r="H17" s="45">
        <v>24.33</v>
      </c>
      <c r="I17" s="45"/>
      <c r="J17" s="18"/>
    </row>
    <row r="18" spans="1:10" ht="19.9" customHeight="1" x14ac:dyDescent="0.15">
      <c r="A18" s="223"/>
      <c r="B18" s="43" t="s">
        <v>90</v>
      </c>
      <c r="C18" s="43" t="s">
        <v>91</v>
      </c>
      <c r="D18" s="43" t="s">
        <v>93</v>
      </c>
      <c r="E18" s="43" t="s">
        <v>224</v>
      </c>
      <c r="F18" s="117" t="s">
        <v>94</v>
      </c>
      <c r="G18" s="44">
        <v>19.47</v>
      </c>
      <c r="H18" s="45">
        <v>19.47</v>
      </c>
      <c r="I18" s="45"/>
      <c r="J18" s="18"/>
    </row>
    <row r="19" spans="1:10" ht="19.9" customHeight="1" x14ac:dyDescent="0.15">
      <c r="A19" s="223"/>
      <c r="B19" s="43" t="s">
        <v>90</v>
      </c>
      <c r="C19" s="43" t="s">
        <v>91</v>
      </c>
      <c r="D19" s="43" t="s">
        <v>100</v>
      </c>
      <c r="E19" s="43" t="s">
        <v>224</v>
      </c>
      <c r="F19" s="117" t="s">
        <v>101</v>
      </c>
      <c r="G19" s="44">
        <v>4.98</v>
      </c>
      <c r="H19" s="45">
        <v>4.98</v>
      </c>
      <c r="I19" s="45"/>
      <c r="J19" s="18"/>
    </row>
    <row r="20" spans="1:10" ht="19.9" customHeight="1" x14ac:dyDescent="0.15">
      <c r="A20" s="223"/>
      <c r="B20" s="43" t="s">
        <v>95</v>
      </c>
      <c r="C20" s="43" t="s">
        <v>83</v>
      </c>
      <c r="D20" s="43" t="s">
        <v>81</v>
      </c>
      <c r="E20" s="43" t="s">
        <v>224</v>
      </c>
      <c r="F20" s="117" t="s">
        <v>96</v>
      </c>
      <c r="G20" s="44">
        <v>155.38</v>
      </c>
      <c r="H20" s="45">
        <v>155.38</v>
      </c>
      <c r="I20" s="45"/>
      <c r="J20" s="18"/>
    </row>
    <row r="21" spans="1:10" ht="8.5" customHeight="1" x14ac:dyDescent="0.15">
      <c r="A21" s="46"/>
      <c r="B21" s="47"/>
      <c r="C21" s="47"/>
      <c r="D21" s="47"/>
      <c r="E21" s="47"/>
      <c r="F21" s="46"/>
      <c r="G21" s="46"/>
      <c r="H21" s="46"/>
      <c r="I21" s="46"/>
      <c r="J21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 scale="68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32"/>
  <sheetViews>
    <sheetView view="pageBreakPreview" zoomScale="100" topLeftCell="A90" workbookViewId="0">
      <selection activeCell="L117" activeCellId="0" sqref="L117:O134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224"/>
      <c r="C1" s="224"/>
      <c r="D1" s="55"/>
      <c r="E1" s="55"/>
      <c r="F1" s="32"/>
      <c r="G1" s="32"/>
      <c r="H1" s="56" t="s">
        <v>225</v>
      </c>
      <c r="I1" s="8"/>
    </row>
    <row r="2" spans="1:9" ht="19.9" customHeight="1" x14ac:dyDescent="0.15">
      <c r="A2" s="32"/>
      <c r="B2" s="221" t="s">
        <v>226</v>
      </c>
      <c r="C2" s="221"/>
      <c r="D2" s="221"/>
      <c r="E2" s="221"/>
      <c r="F2" s="221"/>
      <c r="G2" s="221"/>
      <c r="H2" s="221"/>
      <c r="I2" s="8"/>
    </row>
    <row r="3" spans="1:9" ht="17.05" customHeight="1" x14ac:dyDescent="0.15">
      <c r="A3" s="36"/>
      <c r="B3" s="225" t="s">
        <v>4</v>
      </c>
      <c r="C3" s="225"/>
      <c r="D3" s="225"/>
      <c r="E3" s="225"/>
      <c r="G3" s="36"/>
      <c r="H3" s="59" t="s">
        <v>5</v>
      </c>
      <c r="I3" s="8"/>
    </row>
    <row r="4" spans="1:9" ht="21.35" customHeight="1" x14ac:dyDescent="0.15">
      <c r="A4" s="15"/>
      <c r="B4" s="219" t="s">
        <v>8</v>
      </c>
      <c r="C4" s="219"/>
      <c r="D4" s="219"/>
      <c r="E4" s="219"/>
      <c r="F4" s="219" t="s">
        <v>73</v>
      </c>
      <c r="G4" s="219"/>
      <c r="H4" s="219"/>
      <c r="I4" s="8"/>
    </row>
    <row r="5" spans="1:9" ht="21.35" customHeight="1" x14ac:dyDescent="0.15">
      <c r="A5" s="15"/>
      <c r="B5" s="219" t="s">
        <v>75</v>
      </c>
      <c r="C5" s="219"/>
      <c r="D5" s="219" t="s">
        <v>62</v>
      </c>
      <c r="E5" s="219" t="s">
        <v>63</v>
      </c>
      <c r="F5" s="219" t="s">
        <v>51</v>
      </c>
      <c r="G5" s="219" t="s">
        <v>227</v>
      </c>
      <c r="H5" s="219" t="s">
        <v>228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219"/>
      <c r="E6" s="219"/>
      <c r="F6" s="219"/>
      <c r="G6" s="219"/>
      <c r="H6" s="219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2681.42</v>
      </c>
      <c r="G7" s="21">
        <v>2080.18</v>
      </c>
      <c r="H7" s="21">
        <v>601.24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2681.42</v>
      </c>
      <c r="G8" s="17">
        <v>2080.18</v>
      </c>
      <c r="H8" s="17">
        <v>601.24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6" t="s">
        <v>66</v>
      </c>
      <c r="F9" s="17">
        <v>2172.74</v>
      </c>
      <c r="G9" s="17">
        <v>1640.16</v>
      </c>
      <c r="H9" s="17">
        <v>532.59</v>
      </c>
      <c r="I9" s="8"/>
    </row>
    <row r="10" spans="1:9" ht="19.9" customHeight="1" x14ac:dyDescent="0.15">
      <c r="A10" s="15"/>
      <c r="B10" s="61"/>
      <c r="C10" s="61"/>
      <c r="D10" s="24" t="s">
        <v>156</v>
      </c>
      <c r="E10" s="116" t="s">
        <v>229</v>
      </c>
      <c r="F10" s="17">
        <v>1548.31</v>
      </c>
      <c r="G10" s="17">
        <v>1548.31</v>
      </c>
      <c r="H10" s="17"/>
      <c r="I10" s="8"/>
    </row>
    <row r="11" spans="1:9" ht="19.9" customHeight="1" x14ac:dyDescent="0.15">
      <c r="A11" s="15"/>
      <c r="B11" s="118" t="s">
        <v>156</v>
      </c>
      <c r="C11" s="118" t="s">
        <v>81</v>
      </c>
      <c r="D11" s="24" t="s">
        <v>230</v>
      </c>
      <c r="E11" s="116" t="s">
        <v>231</v>
      </c>
      <c r="F11" s="17">
        <v>300.98</v>
      </c>
      <c r="G11" s="17">
        <v>300.98</v>
      </c>
      <c r="H11" s="17"/>
      <c r="I11" s="8"/>
    </row>
    <row r="12" spans="1:9" ht="19.9" customHeight="1" x14ac:dyDescent="0.15">
      <c r="B12" s="118" t="s">
        <v>156</v>
      </c>
      <c r="C12" s="118" t="s">
        <v>83</v>
      </c>
      <c r="D12" s="24" t="s">
        <v>232</v>
      </c>
      <c r="E12" s="116" t="s">
        <v>233</v>
      </c>
      <c r="F12" s="17">
        <v>361.98</v>
      </c>
      <c r="G12" s="17">
        <v>361.98</v>
      </c>
      <c r="H12" s="17"/>
      <c r="I12" s="8"/>
    </row>
    <row r="13" spans="1:9" ht="19.9" customHeight="1" x14ac:dyDescent="0.15">
      <c r="A13" s="220"/>
      <c r="B13" s="118" t="s">
        <v>156</v>
      </c>
      <c r="C13" s="118" t="s">
        <v>83</v>
      </c>
      <c r="D13" s="24" t="s">
        <v>234</v>
      </c>
      <c r="E13" s="116" t="s">
        <v>235</v>
      </c>
      <c r="F13" s="17">
        <v>96.68</v>
      </c>
      <c r="G13" s="17">
        <v>96.68</v>
      </c>
      <c r="H13" s="17"/>
      <c r="I13" s="8"/>
    </row>
    <row r="14" spans="1:9" ht="19.9" customHeight="1" x14ac:dyDescent="0.15">
      <c r="A14" s="220"/>
      <c r="B14" s="118" t="s">
        <v>156</v>
      </c>
      <c r="C14" s="118" t="s">
        <v>83</v>
      </c>
      <c r="D14" s="24" t="s">
        <v>236</v>
      </c>
      <c r="E14" s="116" t="s">
        <v>237</v>
      </c>
      <c r="F14" s="17">
        <v>35.54</v>
      </c>
      <c r="G14" s="17">
        <v>35.54</v>
      </c>
      <c r="H14" s="17"/>
      <c r="I14" s="8"/>
    </row>
    <row r="15" spans="1:9" ht="19.9" customHeight="1" x14ac:dyDescent="0.15">
      <c r="A15" s="220"/>
      <c r="B15" s="118" t="s">
        <v>156</v>
      </c>
      <c r="C15" s="118" t="s">
        <v>83</v>
      </c>
      <c r="D15" s="24" t="s">
        <v>238</v>
      </c>
      <c r="E15" s="116" t="s">
        <v>239</v>
      </c>
      <c r="F15" s="17">
        <v>229.75</v>
      </c>
      <c r="G15" s="17">
        <v>229.75</v>
      </c>
      <c r="H15" s="17"/>
      <c r="I15" s="8"/>
    </row>
    <row r="16" spans="1:9" ht="19.9" customHeight="1" x14ac:dyDescent="0.15">
      <c r="B16" s="118" t="s">
        <v>156</v>
      </c>
      <c r="C16" s="118" t="s">
        <v>93</v>
      </c>
      <c r="D16" s="24" t="s">
        <v>240</v>
      </c>
      <c r="E16" s="116" t="s">
        <v>241</v>
      </c>
      <c r="F16" s="17">
        <v>319.76</v>
      </c>
      <c r="G16" s="17">
        <v>319.76</v>
      </c>
      <c r="H16" s="17"/>
      <c r="I16" s="8"/>
    </row>
    <row r="17" spans="1:9" ht="19.9" customHeight="1" x14ac:dyDescent="0.15">
      <c r="A17" s="220"/>
      <c r="B17" s="118" t="s">
        <v>156</v>
      </c>
      <c r="C17" s="118" t="s">
        <v>93</v>
      </c>
      <c r="D17" s="24" t="s">
        <v>242</v>
      </c>
      <c r="E17" s="116" t="s">
        <v>243</v>
      </c>
      <c r="F17" s="17">
        <v>25.08</v>
      </c>
      <c r="G17" s="17">
        <v>25.08</v>
      </c>
      <c r="H17" s="17"/>
      <c r="I17" s="8"/>
    </row>
    <row r="18" spans="1:9" ht="19.9" customHeight="1" x14ac:dyDescent="0.15">
      <c r="A18" s="220"/>
      <c r="B18" s="118" t="s">
        <v>156</v>
      </c>
      <c r="C18" s="118" t="s">
        <v>93</v>
      </c>
      <c r="D18" s="24" t="s">
        <v>244</v>
      </c>
      <c r="E18" s="116" t="s">
        <v>245</v>
      </c>
      <c r="F18" s="17">
        <v>294.67</v>
      </c>
      <c r="G18" s="17">
        <v>294.67</v>
      </c>
      <c r="H18" s="17"/>
      <c r="I18" s="8"/>
    </row>
    <row r="19" spans="1:9" ht="19.9" customHeight="1" x14ac:dyDescent="0.15">
      <c r="B19" s="118" t="s">
        <v>156</v>
      </c>
      <c r="C19" s="118" t="s">
        <v>165</v>
      </c>
      <c r="D19" s="24" t="s">
        <v>246</v>
      </c>
      <c r="E19" s="116" t="s">
        <v>247</v>
      </c>
      <c r="F19" s="17">
        <v>156.46</v>
      </c>
      <c r="G19" s="17">
        <v>156.46</v>
      </c>
      <c r="H19" s="17"/>
      <c r="I19" s="8"/>
    </row>
    <row r="20" spans="1:9" ht="19.9" customHeight="1" x14ac:dyDescent="0.15">
      <c r="B20" s="118" t="s">
        <v>156</v>
      </c>
      <c r="C20" s="118" t="s">
        <v>167</v>
      </c>
      <c r="D20" s="24" t="s">
        <v>248</v>
      </c>
      <c r="E20" s="116" t="s">
        <v>249</v>
      </c>
      <c r="F20" s="17">
        <v>78.23</v>
      </c>
      <c r="G20" s="17">
        <v>78.23</v>
      </c>
      <c r="H20" s="17"/>
      <c r="I20" s="8"/>
    </row>
    <row r="21" spans="1:9" ht="19.9" customHeight="1" x14ac:dyDescent="0.15">
      <c r="B21" s="118" t="s">
        <v>156</v>
      </c>
      <c r="C21" s="118" t="s">
        <v>169</v>
      </c>
      <c r="D21" s="24" t="s">
        <v>250</v>
      </c>
      <c r="E21" s="116" t="s">
        <v>251</v>
      </c>
      <c r="F21" s="17">
        <v>68.45</v>
      </c>
      <c r="G21" s="17">
        <v>68.45</v>
      </c>
      <c r="H21" s="17"/>
      <c r="I21" s="8"/>
    </row>
    <row r="22" spans="1:9" ht="19.9" customHeight="1" x14ac:dyDescent="0.15">
      <c r="B22" s="118" t="s">
        <v>156</v>
      </c>
      <c r="C22" s="118" t="s">
        <v>91</v>
      </c>
      <c r="D22" s="24" t="s">
        <v>252</v>
      </c>
      <c r="E22" s="116" t="s">
        <v>253</v>
      </c>
      <c r="F22" s="17">
        <v>19.47</v>
      </c>
      <c r="G22" s="17">
        <v>19.47</v>
      </c>
      <c r="H22" s="17"/>
      <c r="I22" s="8"/>
    </row>
    <row r="23" spans="1:9" ht="19.9" customHeight="1" x14ac:dyDescent="0.15">
      <c r="B23" s="118" t="s">
        <v>156</v>
      </c>
      <c r="C23" s="118" t="s">
        <v>172</v>
      </c>
      <c r="D23" s="24" t="s">
        <v>254</v>
      </c>
      <c r="E23" s="116" t="s">
        <v>255</v>
      </c>
      <c r="F23" s="17">
        <v>7.82</v>
      </c>
      <c r="G23" s="17">
        <v>7.82</v>
      </c>
      <c r="H23" s="17"/>
      <c r="I23" s="8"/>
    </row>
    <row r="24" spans="1:9" ht="19.9" customHeight="1" x14ac:dyDescent="0.15">
      <c r="A24" s="220"/>
      <c r="B24" s="118" t="s">
        <v>156</v>
      </c>
      <c r="C24" s="118" t="s">
        <v>172</v>
      </c>
      <c r="D24" s="24" t="s">
        <v>256</v>
      </c>
      <c r="E24" s="116" t="s">
        <v>257</v>
      </c>
      <c r="F24" s="17">
        <v>5.87</v>
      </c>
      <c r="G24" s="17">
        <v>5.87</v>
      </c>
      <c r="H24" s="17"/>
      <c r="I24" s="8"/>
    </row>
    <row r="25" spans="1:9" ht="19.9" customHeight="1" x14ac:dyDescent="0.15">
      <c r="A25" s="220"/>
      <c r="B25" s="118" t="s">
        <v>156</v>
      </c>
      <c r="C25" s="118" t="s">
        <v>172</v>
      </c>
      <c r="D25" s="24" t="s">
        <v>258</v>
      </c>
      <c r="E25" s="116" t="s">
        <v>259</v>
      </c>
      <c r="F25" s="17">
        <v>1.96</v>
      </c>
      <c r="G25" s="17">
        <v>1.96</v>
      </c>
      <c r="H25" s="17"/>
      <c r="I25" s="8"/>
    </row>
    <row r="26" spans="1:9" ht="19.9" customHeight="1" x14ac:dyDescent="0.15">
      <c r="B26" s="118" t="s">
        <v>156</v>
      </c>
      <c r="C26" s="118" t="s">
        <v>176</v>
      </c>
      <c r="D26" s="24" t="s">
        <v>260</v>
      </c>
      <c r="E26" s="116" t="s">
        <v>261</v>
      </c>
      <c r="F26" s="17">
        <v>114.56</v>
      </c>
      <c r="G26" s="17">
        <v>114.56</v>
      </c>
      <c r="H26" s="17"/>
      <c r="I26" s="8"/>
    </row>
    <row r="27" spans="1:9" ht="19.9" customHeight="1" x14ac:dyDescent="0.15">
      <c r="B27" s="118" t="s">
        <v>156</v>
      </c>
      <c r="C27" s="118" t="s">
        <v>100</v>
      </c>
      <c r="D27" s="24" t="s">
        <v>262</v>
      </c>
      <c r="E27" s="116" t="s">
        <v>263</v>
      </c>
      <c r="F27" s="17">
        <v>120.6</v>
      </c>
      <c r="G27" s="17">
        <v>120.6</v>
      </c>
      <c r="H27" s="17"/>
      <c r="I27" s="8"/>
    </row>
    <row r="28" spans="1:9" ht="19.9" customHeight="1" x14ac:dyDescent="0.15">
      <c r="A28" s="15"/>
      <c r="B28" s="118" t="s">
        <v>156</v>
      </c>
      <c r="C28" s="118" t="s">
        <v>100</v>
      </c>
      <c r="D28" s="24" t="s">
        <v>264</v>
      </c>
      <c r="E28" s="116" t="s">
        <v>265</v>
      </c>
      <c r="F28" s="17">
        <v>120.6</v>
      </c>
      <c r="G28" s="17">
        <v>120.6</v>
      </c>
      <c r="H28" s="17"/>
      <c r="I28" s="8"/>
    </row>
    <row r="29" spans="1:9" ht="19.9" customHeight="1" x14ac:dyDescent="0.15">
      <c r="B29" s="61"/>
      <c r="C29" s="61"/>
      <c r="D29" s="24" t="s">
        <v>181</v>
      </c>
      <c r="E29" s="116" t="s">
        <v>266</v>
      </c>
      <c r="F29" s="17">
        <v>535.3</v>
      </c>
      <c r="G29" s="17">
        <v>2.71</v>
      </c>
      <c r="H29" s="17">
        <v>532.59</v>
      </c>
      <c r="I29" s="8"/>
    </row>
    <row r="30" spans="1:9" ht="19.9" customHeight="1" x14ac:dyDescent="0.15">
      <c r="A30" s="15"/>
      <c r="B30" s="118" t="s">
        <v>181</v>
      </c>
      <c r="C30" s="118" t="s">
        <v>81</v>
      </c>
      <c r="D30" s="24" t="s">
        <v>267</v>
      </c>
      <c r="E30" s="116" t="s">
        <v>268</v>
      </c>
      <c r="F30" s="17">
        <v>12.96</v>
      </c>
      <c r="G30" s="17"/>
      <c r="H30" s="17">
        <v>12.96</v>
      </c>
      <c r="I30" s="8"/>
    </row>
    <row r="31" spans="1:9" ht="19.9" customHeight="1" x14ac:dyDescent="0.15">
      <c r="B31" s="118" t="s">
        <v>181</v>
      </c>
      <c r="C31" s="118" t="s">
        <v>86</v>
      </c>
      <c r="D31" s="24" t="s">
        <v>269</v>
      </c>
      <c r="E31" s="116" t="s">
        <v>270</v>
      </c>
      <c r="F31" s="17">
        <v>1.94</v>
      </c>
      <c r="G31" s="17"/>
      <c r="H31" s="17">
        <v>1.94</v>
      </c>
      <c r="I31" s="8"/>
    </row>
    <row r="32" spans="1:9" ht="19.9" customHeight="1" x14ac:dyDescent="0.15">
      <c r="B32" s="118" t="s">
        <v>181</v>
      </c>
      <c r="C32" s="118" t="s">
        <v>185</v>
      </c>
      <c r="D32" s="24" t="s">
        <v>271</v>
      </c>
      <c r="E32" s="116" t="s">
        <v>272</v>
      </c>
      <c r="F32" s="17">
        <v>28.17</v>
      </c>
      <c r="G32" s="17"/>
      <c r="H32" s="17">
        <v>28.17</v>
      </c>
      <c r="I32" s="8"/>
    </row>
    <row r="33" spans="1:9" ht="19.9" customHeight="1" x14ac:dyDescent="0.15">
      <c r="B33" s="118" t="s">
        <v>181</v>
      </c>
      <c r="C33" s="118" t="s">
        <v>165</v>
      </c>
      <c r="D33" s="24" t="s">
        <v>273</v>
      </c>
      <c r="E33" s="116" t="s">
        <v>274</v>
      </c>
      <c r="F33" s="17">
        <v>2.59</v>
      </c>
      <c r="G33" s="17"/>
      <c r="H33" s="17">
        <v>2.59</v>
      </c>
      <c r="I33" s="8"/>
    </row>
    <row r="34" spans="1:9" ht="19.9" customHeight="1" x14ac:dyDescent="0.15">
      <c r="B34" s="118" t="s">
        <v>181</v>
      </c>
      <c r="C34" s="118" t="s">
        <v>91</v>
      </c>
      <c r="D34" s="24" t="s">
        <v>275</v>
      </c>
      <c r="E34" s="116" t="s">
        <v>276</v>
      </c>
      <c r="F34" s="17">
        <v>111.14</v>
      </c>
      <c r="G34" s="17"/>
      <c r="H34" s="17">
        <v>111.14</v>
      </c>
      <c r="I34" s="8"/>
    </row>
    <row r="35" spans="1:9" ht="19.9" customHeight="1" x14ac:dyDescent="0.15">
      <c r="B35" s="118" t="s">
        <v>181</v>
      </c>
      <c r="C35" s="118" t="s">
        <v>176</v>
      </c>
      <c r="D35" s="24" t="s">
        <v>277</v>
      </c>
      <c r="E35" s="116" t="s">
        <v>278</v>
      </c>
      <c r="F35" s="17">
        <v>3.72</v>
      </c>
      <c r="G35" s="17"/>
      <c r="H35" s="17">
        <v>3.72</v>
      </c>
      <c r="I35" s="8"/>
    </row>
    <row r="36" spans="1:9" ht="19.9" customHeight="1" x14ac:dyDescent="0.15">
      <c r="B36" s="118" t="s">
        <v>181</v>
      </c>
      <c r="C36" s="118" t="s">
        <v>192</v>
      </c>
      <c r="D36" s="24" t="s">
        <v>279</v>
      </c>
      <c r="E36" s="116" t="s">
        <v>280</v>
      </c>
      <c r="F36" s="17">
        <v>12.89</v>
      </c>
      <c r="G36" s="17"/>
      <c r="H36" s="17">
        <v>12.89</v>
      </c>
      <c r="I36" s="8"/>
    </row>
    <row r="37" spans="1:9" ht="19.9" customHeight="1" x14ac:dyDescent="0.15">
      <c r="B37" s="118" t="s">
        <v>181</v>
      </c>
      <c r="C37" s="118" t="s">
        <v>194</v>
      </c>
      <c r="D37" s="24" t="s">
        <v>281</v>
      </c>
      <c r="E37" s="116" t="s">
        <v>282</v>
      </c>
      <c r="F37" s="17">
        <v>10.49</v>
      </c>
      <c r="G37" s="17"/>
      <c r="H37" s="17">
        <v>10.49</v>
      </c>
      <c r="I37" s="8"/>
    </row>
    <row r="38" spans="1:9" ht="19.9" customHeight="1" x14ac:dyDescent="0.15">
      <c r="B38" s="118" t="s">
        <v>181</v>
      </c>
      <c r="C38" s="118" t="s">
        <v>198</v>
      </c>
      <c r="D38" s="24" t="s">
        <v>283</v>
      </c>
      <c r="E38" s="116" t="s">
        <v>284</v>
      </c>
      <c r="F38" s="17">
        <v>56.22</v>
      </c>
      <c r="G38" s="17"/>
      <c r="H38" s="17">
        <v>56.22</v>
      </c>
      <c r="I38" s="8"/>
    </row>
    <row r="39" spans="1:9" ht="19.9" customHeight="1" x14ac:dyDescent="0.15">
      <c r="A39" s="220"/>
      <c r="B39" s="118" t="s">
        <v>181</v>
      </c>
      <c r="C39" s="118" t="s">
        <v>198</v>
      </c>
      <c r="D39" s="24" t="s">
        <v>285</v>
      </c>
      <c r="E39" s="116" t="s">
        <v>199</v>
      </c>
      <c r="F39" s="17">
        <v>42.56</v>
      </c>
      <c r="G39" s="17"/>
      <c r="H39" s="17">
        <v>42.56</v>
      </c>
      <c r="I39" s="8"/>
    </row>
    <row r="40" spans="1:9" ht="19.9" customHeight="1" x14ac:dyDescent="0.15">
      <c r="A40" s="220"/>
      <c r="B40" s="118" t="s">
        <v>181</v>
      </c>
      <c r="C40" s="118" t="s">
        <v>198</v>
      </c>
      <c r="D40" s="24" t="s">
        <v>286</v>
      </c>
      <c r="E40" s="116" t="s">
        <v>287</v>
      </c>
      <c r="F40" s="17">
        <v>13.66</v>
      </c>
      <c r="G40" s="17"/>
      <c r="H40" s="17">
        <v>13.66</v>
      </c>
      <c r="I40" s="8"/>
    </row>
    <row r="41" spans="1:9" ht="19.9" customHeight="1" x14ac:dyDescent="0.15">
      <c r="B41" s="118" t="s">
        <v>181</v>
      </c>
      <c r="C41" s="118" t="s">
        <v>80</v>
      </c>
      <c r="D41" s="24" t="s">
        <v>288</v>
      </c>
      <c r="E41" s="116" t="s">
        <v>289</v>
      </c>
      <c r="F41" s="17">
        <v>262.8</v>
      </c>
      <c r="G41" s="17"/>
      <c r="H41" s="17">
        <v>262.8</v>
      </c>
      <c r="I41" s="8"/>
    </row>
    <row r="42" spans="1:9" ht="19.9" customHeight="1" x14ac:dyDescent="0.15">
      <c r="B42" s="118" t="s">
        <v>181</v>
      </c>
      <c r="C42" s="118" t="s">
        <v>100</v>
      </c>
      <c r="D42" s="24" t="s">
        <v>290</v>
      </c>
      <c r="E42" s="116" t="s">
        <v>291</v>
      </c>
      <c r="F42" s="17">
        <v>32.36</v>
      </c>
      <c r="G42" s="17">
        <v>2.71</v>
      </c>
      <c r="H42" s="17">
        <v>29.65</v>
      </c>
      <c r="I42" s="8"/>
    </row>
    <row r="43" spans="1:9" ht="19.9" customHeight="1" x14ac:dyDescent="0.15">
      <c r="A43" s="220"/>
      <c r="B43" s="118" t="s">
        <v>181</v>
      </c>
      <c r="C43" s="118" t="s">
        <v>100</v>
      </c>
      <c r="D43" s="24" t="s">
        <v>292</v>
      </c>
      <c r="E43" s="116" t="s">
        <v>293</v>
      </c>
      <c r="F43" s="17">
        <v>19.09</v>
      </c>
      <c r="G43" s="17"/>
      <c r="H43" s="17">
        <v>19.09</v>
      </c>
      <c r="I43" s="8"/>
    </row>
    <row r="44" spans="1:9" ht="19.9" customHeight="1" x14ac:dyDescent="0.15">
      <c r="A44" s="220"/>
      <c r="B44" s="118" t="s">
        <v>181</v>
      </c>
      <c r="C44" s="118" t="s">
        <v>100</v>
      </c>
      <c r="D44" s="24" t="s">
        <v>294</v>
      </c>
      <c r="E44" s="116" t="s">
        <v>295</v>
      </c>
      <c r="F44" s="17">
        <v>2.71</v>
      </c>
      <c r="G44" s="17">
        <v>2.71</v>
      </c>
      <c r="H44" s="17"/>
      <c r="I44" s="8"/>
    </row>
    <row r="45" spans="1:9" ht="19.9" customHeight="1" x14ac:dyDescent="0.15">
      <c r="A45" s="220"/>
      <c r="B45" s="118" t="s">
        <v>181</v>
      </c>
      <c r="C45" s="118" t="s">
        <v>100</v>
      </c>
      <c r="D45" s="24" t="s">
        <v>296</v>
      </c>
      <c r="E45" s="116" t="s">
        <v>203</v>
      </c>
      <c r="F45" s="17">
        <v>10.56</v>
      </c>
      <c r="G45" s="17"/>
      <c r="H45" s="17">
        <v>10.56</v>
      </c>
      <c r="I45" s="8"/>
    </row>
    <row r="46" spans="1:9" ht="19.9" customHeight="1" x14ac:dyDescent="0.15">
      <c r="B46" s="61"/>
      <c r="C46" s="61"/>
      <c r="D46" s="24" t="s">
        <v>208</v>
      </c>
      <c r="E46" s="116" t="s">
        <v>297</v>
      </c>
      <c r="F46" s="17">
        <v>89.14</v>
      </c>
      <c r="G46" s="17">
        <v>89.14</v>
      </c>
      <c r="H46" s="17"/>
      <c r="I46" s="8"/>
    </row>
    <row r="47" spans="1:9" ht="19.9" customHeight="1" x14ac:dyDescent="0.15">
      <c r="A47" s="15"/>
      <c r="B47" s="118" t="s">
        <v>208</v>
      </c>
      <c r="C47" s="118" t="s">
        <v>86</v>
      </c>
      <c r="D47" s="24" t="s">
        <v>298</v>
      </c>
      <c r="E47" s="116" t="s">
        <v>299</v>
      </c>
      <c r="F47" s="17">
        <v>89.1</v>
      </c>
      <c r="G47" s="17">
        <v>89.1</v>
      </c>
      <c r="H47" s="17"/>
      <c r="I47" s="8"/>
    </row>
    <row r="48" spans="1:9" ht="19.9" customHeight="1" x14ac:dyDescent="0.15">
      <c r="A48" s="15"/>
      <c r="B48" s="118" t="s">
        <v>208</v>
      </c>
      <c r="C48" s="118" t="s">
        <v>86</v>
      </c>
      <c r="D48" s="24" t="s">
        <v>300</v>
      </c>
      <c r="E48" s="116" t="s">
        <v>301</v>
      </c>
      <c r="F48" s="17">
        <v>89.1</v>
      </c>
      <c r="G48" s="17">
        <v>89.1</v>
      </c>
      <c r="H48" s="17"/>
      <c r="I48" s="8"/>
    </row>
    <row r="49" spans="1:9" ht="19.9" customHeight="1" x14ac:dyDescent="0.15">
      <c r="B49" s="118" t="s">
        <v>208</v>
      </c>
      <c r="C49" s="118" t="s">
        <v>167</v>
      </c>
      <c r="D49" s="24" t="s">
        <v>302</v>
      </c>
      <c r="E49" s="116" t="s">
        <v>303</v>
      </c>
      <c r="F49" s="17">
        <v>0.04</v>
      </c>
      <c r="G49" s="17">
        <v>0.04</v>
      </c>
      <c r="H49" s="17"/>
      <c r="I49" s="8"/>
    </row>
    <row r="50" spans="1:9" ht="19.9" customHeight="1" x14ac:dyDescent="0.15">
      <c r="A50" s="15"/>
      <c r="B50" s="118" t="s">
        <v>208</v>
      </c>
      <c r="C50" s="118" t="s">
        <v>167</v>
      </c>
      <c r="D50" s="24" t="s">
        <v>304</v>
      </c>
      <c r="E50" s="116" t="s">
        <v>305</v>
      </c>
      <c r="F50" s="17">
        <v>0.04</v>
      </c>
      <c r="G50" s="17">
        <v>0.04</v>
      </c>
      <c r="H50" s="17"/>
      <c r="I50" s="8"/>
    </row>
    <row r="51" spans="1:9" ht="19.9" customHeight="1" x14ac:dyDescent="0.15">
      <c r="B51" s="61"/>
      <c r="C51" s="61"/>
      <c r="D51" s="24" t="s">
        <v>67</v>
      </c>
      <c r="E51" s="116" t="s">
        <v>68</v>
      </c>
      <c r="F51" s="17">
        <v>240.54</v>
      </c>
      <c r="G51" s="17">
        <v>209.01</v>
      </c>
      <c r="H51" s="17">
        <v>31.52</v>
      </c>
      <c r="I51" s="8"/>
    </row>
    <row r="52" spans="1:9" ht="19.9" customHeight="1" x14ac:dyDescent="0.15">
      <c r="A52" s="15"/>
      <c r="B52" s="61"/>
      <c r="C52" s="61"/>
      <c r="D52" s="24" t="s">
        <v>156</v>
      </c>
      <c r="E52" s="116" t="s">
        <v>229</v>
      </c>
      <c r="F52" s="17">
        <v>209.01</v>
      </c>
      <c r="G52" s="17">
        <v>209.01</v>
      </c>
      <c r="H52" s="17"/>
      <c r="I52" s="8"/>
    </row>
    <row r="53" spans="1:9" ht="19.9" customHeight="1" x14ac:dyDescent="0.15">
      <c r="A53" s="15"/>
      <c r="B53" s="118" t="s">
        <v>156</v>
      </c>
      <c r="C53" s="118" t="s">
        <v>81</v>
      </c>
      <c r="D53" s="24" t="s">
        <v>230</v>
      </c>
      <c r="E53" s="116" t="s">
        <v>231</v>
      </c>
      <c r="F53" s="17">
        <v>46.06</v>
      </c>
      <c r="G53" s="17">
        <v>46.06</v>
      </c>
      <c r="H53" s="17"/>
      <c r="I53" s="8"/>
    </row>
    <row r="54" spans="1:9" ht="19.9" customHeight="1" x14ac:dyDescent="0.15">
      <c r="B54" s="118" t="s">
        <v>156</v>
      </c>
      <c r="C54" s="118" t="s">
        <v>83</v>
      </c>
      <c r="D54" s="24" t="s">
        <v>232</v>
      </c>
      <c r="E54" s="116" t="s">
        <v>233</v>
      </c>
      <c r="F54" s="17">
        <v>22.99</v>
      </c>
      <c r="G54" s="17">
        <v>22.99</v>
      </c>
      <c r="H54" s="17"/>
      <c r="I54" s="8"/>
    </row>
    <row r="55" spans="1:9" ht="19.9" customHeight="1" x14ac:dyDescent="0.15">
      <c r="A55" s="220"/>
      <c r="B55" s="118" t="s">
        <v>156</v>
      </c>
      <c r="C55" s="118" t="s">
        <v>83</v>
      </c>
      <c r="D55" s="24" t="s">
        <v>234</v>
      </c>
      <c r="E55" s="116" t="s">
        <v>235</v>
      </c>
      <c r="F55" s="17">
        <v>17.93</v>
      </c>
      <c r="G55" s="17">
        <v>17.93</v>
      </c>
      <c r="H55" s="17"/>
      <c r="I55" s="8"/>
    </row>
    <row r="56" spans="1:9" ht="19.9" customHeight="1" x14ac:dyDescent="0.15">
      <c r="A56" s="220"/>
      <c r="B56" s="118" t="s">
        <v>156</v>
      </c>
      <c r="C56" s="118" t="s">
        <v>83</v>
      </c>
      <c r="D56" s="24" t="s">
        <v>236</v>
      </c>
      <c r="E56" s="116" t="s">
        <v>237</v>
      </c>
      <c r="F56" s="17">
        <v>5.06</v>
      </c>
      <c r="G56" s="17">
        <v>5.06</v>
      </c>
      <c r="H56" s="17"/>
      <c r="I56" s="8"/>
    </row>
    <row r="57" spans="1:9" ht="19.9" customHeight="1" x14ac:dyDescent="0.15">
      <c r="B57" s="118" t="s">
        <v>156</v>
      </c>
      <c r="C57" s="118" t="s">
        <v>93</v>
      </c>
      <c r="D57" s="24" t="s">
        <v>240</v>
      </c>
      <c r="E57" s="116" t="s">
        <v>241</v>
      </c>
      <c r="F57" s="17">
        <v>42.95</v>
      </c>
      <c r="G57" s="17">
        <v>42.95</v>
      </c>
      <c r="H57" s="17"/>
      <c r="I57" s="8"/>
    </row>
    <row r="58" spans="1:9" ht="19.9" customHeight="1" x14ac:dyDescent="0.15">
      <c r="A58" s="15"/>
      <c r="B58" s="118" t="s">
        <v>156</v>
      </c>
      <c r="C58" s="118" t="s">
        <v>93</v>
      </c>
      <c r="D58" s="24" t="s">
        <v>244</v>
      </c>
      <c r="E58" s="116" t="s">
        <v>245</v>
      </c>
      <c r="F58" s="17">
        <v>42.95</v>
      </c>
      <c r="G58" s="17">
        <v>42.95</v>
      </c>
      <c r="H58" s="17"/>
      <c r="I58" s="8"/>
    </row>
    <row r="59" spans="1:9" ht="19.9" customHeight="1" x14ac:dyDescent="0.15">
      <c r="B59" s="118" t="s">
        <v>156</v>
      </c>
      <c r="C59" s="118" t="s">
        <v>185</v>
      </c>
      <c r="D59" s="24" t="s">
        <v>306</v>
      </c>
      <c r="E59" s="116" t="s">
        <v>307</v>
      </c>
      <c r="F59" s="17">
        <v>27.36</v>
      </c>
      <c r="G59" s="17">
        <v>27.36</v>
      </c>
      <c r="H59" s="17"/>
      <c r="I59" s="8"/>
    </row>
    <row r="60" spans="1:9" ht="19.9" customHeight="1" x14ac:dyDescent="0.15">
      <c r="B60" s="118" t="s">
        <v>156</v>
      </c>
      <c r="C60" s="118" t="s">
        <v>165</v>
      </c>
      <c r="D60" s="24" t="s">
        <v>246</v>
      </c>
      <c r="E60" s="116" t="s">
        <v>247</v>
      </c>
      <c r="F60" s="17">
        <v>22.84</v>
      </c>
      <c r="G60" s="17">
        <v>22.84</v>
      </c>
      <c r="H60" s="17"/>
      <c r="I60" s="8"/>
    </row>
    <row r="61" spans="1:9" ht="19.9" customHeight="1" x14ac:dyDescent="0.15">
      <c r="B61" s="118" t="s">
        <v>156</v>
      </c>
      <c r="C61" s="118" t="s">
        <v>167</v>
      </c>
      <c r="D61" s="24" t="s">
        <v>248</v>
      </c>
      <c r="E61" s="116" t="s">
        <v>249</v>
      </c>
      <c r="F61" s="17">
        <v>11.42</v>
      </c>
      <c r="G61" s="17">
        <v>11.42</v>
      </c>
      <c r="H61" s="17"/>
      <c r="I61" s="8"/>
    </row>
    <row r="62" spans="1:9" ht="19.9" customHeight="1" x14ac:dyDescent="0.15">
      <c r="B62" s="118" t="s">
        <v>156</v>
      </c>
      <c r="C62" s="118" t="s">
        <v>169</v>
      </c>
      <c r="D62" s="24" t="s">
        <v>250</v>
      </c>
      <c r="E62" s="116" t="s">
        <v>251</v>
      </c>
      <c r="F62" s="17">
        <v>11.81</v>
      </c>
      <c r="G62" s="17">
        <v>11.81</v>
      </c>
      <c r="H62" s="17"/>
      <c r="I62" s="8"/>
    </row>
    <row r="63" spans="1:9" ht="19.9" customHeight="1" x14ac:dyDescent="0.15">
      <c r="B63" s="118" t="s">
        <v>156</v>
      </c>
      <c r="C63" s="118" t="s">
        <v>172</v>
      </c>
      <c r="D63" s="24" t="s">
        <v>254</v>
      </c>
      <c r="E63" s="116" t="s">
        <v>255</v>
      </c>
      <c r="F63" s="17">
        <v>3.79</v>
      </c>
      <c r="G63" s="17">
        <v>3.79</v>
      </c>
      <c r="H63" s="17"/>
      <c r="I63" s="8"/>
    </row>
    <row r="64" spans="1:9" ht="19.9" customHeight="1" x14ac:dyDescent="0.15">
      <c r="A64" s="220"/>
      <c r="B64" s="118" t="s">
        <v>156</v>
      </c>
      <c r="C64" s="118" t="s">
        <v>172</v>
      </c>
      <c r="D64" s="24" t="s">
        <v>256</v>
      </c>
      <c r="E64" s="116" t="s">
        <v>257</v>
      </c>
      <c r="F64" s="17">
        <v>0.86</v>
      </c>
      <c r="G64" s="17">
        <v>0.86</v>
      </c>
      <c r="H64" s="17"/>
      <c r="I64" s="8"/>
    </row>
    <row r="65" spans="1:9" ht="19.9" customHeight="1" x14ac:dyDescent="0.15">
      <c r="A65" s="220"/>
      <c r="B65" s="118" t="s">
        <v>156</v>
      </c>
      <c r="C65" s="118" t="s">
        <v>172</v>
      </c>
      <c r="D65" s="24" t="s">
        <v>258</v>
      </c>
      <c r="E65" s="116" t="s">
        <v>259</v>
      </c>
      <c r="F65" s="17">
        <v>0.34</v>
      </c>
      <c r="G65" s="17">
        <v>0.34</v>
      </c>
      <c r="H65" s="17"/>
      <c r="I65" s="8"/>
    </row>
    <row r="66" spans="1:9" ht="19.9" customHeight="1" x14ac:dyDescent="0.15">
      <c r="A66" s="220"/>
      <c r="B66" s="118" t="s">
        <v>156</v>
      </c>
      <c r="C66" s="118" t="s">
        <v>172</v>
      </c>
      <c r="D66" s="24" t="s">
        <v>308</v>
      </c>
      <c r="E66" s="116" t="s">
        <v>309</v>
      </c>
      <c r="F66" s="17">
        <v>2.6</v>
      </c>
      <c r="G66" s="17">
        <v>2.6</v>
      </c>
      <c r="H66" s="17"/>
      <c r="I66" s="8"/>
    </row>
    <row r="67" spans="1:9" ht="19.9" customHeight="1" x14ac:dyDescent="0.15">
      <c r="B67" s="118" t="s">
        <v>156</v>
      </c>
      <c r="C67" s="118" t="s">
        <v>176</v>
      </c>
      <c r="D67" s="24" t="s">
        <v>260</v>
      </c>
      <c r="E67" s="116" t="s">
        <v>261</v>
      </c>
      <c r="F67" s="17">
        <v>19.79</v>
      </c>
      <c r="G67" s="17">
        <v>19.79</v>
      </c>
      <c r="H67" s="17"/>
      <c r="I67" s="8"/>
    </row>
    <row r="68" spans="1:9" ht="19.9" customHeight="1" x14ac:dyDescent="0.15">
      <c r="B68" s="61"/>
      <c r="C68" s="61"/>
      <c r="D68" s="24" t="s">
        <v>181</v>
      </c>
      <c r="E68" s="116" t="s">
        <v>266</v>
      </c>
      <c r="F68" s="17">
        <v>31.52</v>
      </c>
      <c r="G68" s="17"/>
      <c r="H68" s="17">
        <v>31.52</v>
      </c>
      <c r="I68" s="8"/>
    </row>
    <row r="69" spans="1:9" ht="19.9" customHeight="1" x14ac:dyDescent="0.15">
      <c r="A69" s="15"/>
      <c r="B69" s="118" t="s">
        <v>181</v>
      </c>
      <c r="C69" s="118" t="s">
        <v>81</v>
      </c>
      <c r="D69" s="24" t="s">
        <v>267</v>
      </c>
      <c r="E69" s="116" t="s">
        <v>268</v>
      </c>
      <c r="F69" s="17">
        <v>1.3</v>
      </c>
      <c r="G69" s="17"/>
      <c r="H69" s="17">
        <v>1.3</v>
      </c>
      <c r="I69" s="8"/>
    </row>
    <row r="70" spans="1:9" ht="19.9" customHeight="1" x14ac:dyDescent="0.15">
      <c r="B70" s="118" t="s">
        <v>181</v>
      </c>
      <c r="C70" s="118" t="s">
        <v>86</v>
      </c>
      <c r="D70" s="24" t="s">
        <v>269</v>
      </c>
      <c r="E70" s="116" t="s">
        <v>270</v>
      </c>
      <c r="F70" s="17">
        <v>0.39</v>
      </c>
      <c r="G70" s="17"/>
      <c r="H70" s="17">
        <v>0.39</v>
      </c>
      <c r="I70" s="8"/>
    </row>
    <row r="71" spans="1:9" ht="19.9" customHeight="1" x14ac:dyDescent="0.15">
      <c r="B71" s="118" t="s">
        <v>181</v>
      </c>
      <c r="C71" s="118" t="s">
        <v>185</v>
      </c>
      <c r="D71" s="24" t="s">
        <v>271</v>
      </c>
      <c r="E71" s="116" t="s">
        <v>272</v>
      </c>
      <c r="F71" s="17">
        <v>2.3</v>
      </c>
      <c r="G71" s="17"/>
      <c r="H71" s="17">
        <v>2.3</v>
      </c>
      <c r="I71" s="8"/>
    </row>
    <row r="72" spans="1:9" ht="19.9" customHeight="1" x14ac:dyDescent="0.15">
      <c r="B72" s="118" t="s">
        <v>181</v>
      </c>
      <c r="C72" s="118" t="s">
        <v>165</v>
      </c>
      <c r="D72" s="24" t="s">
        <v>273</v>
      </c>
      <c r="E72" s="116" t="s">
        <v>274</v>
      </c>
      <c r="F72" s="17">
        <v>0.52</v>
      </c>
      <c r="G72" s="17"/>
      <c r="H72" s="17">
        <v>0.52</v>
      </c>
      <c r="I72" s="8"/>
    </row>
    <row r="73" spans="1:9" ht="19.9" customHeight="1" x14ac:dyDescent="0.15">
      <c r="B73" s="118" t="s">
        <v>181</v>
      </c>
      <c r="C73" s="118" t="s">
        <v>91</v>
      </c>
      <c r="D73" s="24" t="s">
        <v>275</v>
      </c>
      <c r="E73" s="116" t="s">
        <v>276</v>
      </c>
      <c r="F73" s="17">
        <v>11.5</v>
      </c>
      <c r="G73" s="17"/>
      <c r="H73" s="17">
        <v>11.5</v>
      </c>
      <c r="I73" s="8"/>
    </row>
    <row r="74" spans="1:9" ht="19.9" customHeight="1" x14ac:dyDescent="0.15">
      <c r="B74" s="118" t="s">
        <v>181</v>
      </c>
      <c r="C74" s="118" t="s">
        <v>192</v>
      </c>
      <c r="D74" s="24" t="s">
        <v>279</v>
      </c>
      <c r="E74" s="116" t="s">
        <v>280</v>
      </c>
      <c r="F74" s="17">
        <v>1.88</v>
      </c>
      <c r="G74" s="17"/>
      <c r="H74" s="17">
        <v>1.88</v>
      </c>
      <c r="I74" s="8"/>
    </row>
    <row r="75" spans="1:9" ht="19.9" customHeight="1" x14ac:dyDescent="0.15">
      <c r="B75" s="118" t="s">
        <v>181</v>
      </c>
      <c r="C75" s="118" t="s">
        <v>194</v>
      </c>
      <c r="D75" s="24" t="s">
        <v>281</v>
      </c>
      <c r="E75" s="116" t="s">
        <v>282</v>
      </c>
      <c r="F75" s="17">
        <v>0.43</v>
      </c>
      <c r="G75" s="17"/>
      <c r="H75" s="17">
        <v>0.43</v>
      </c>
      <c r="I75" s="8"/>
    </row>
    <row r="76" spans="1:9" ht="19.9" customHeight="1" x14ac:dyDescent="0.15">
      <c r="B76" s="118" t="s">
        <v>181</v>
      </c>
      <c r="C76" s="118" t="s">
        <v>198</v>
      </c>
      <c r="D76" s="24" t="s">
        <v>283</v>
      </c>
      <c r="E76" s="116" t="s">
        <v>284</v>
      </c>
      <c r="F76" s="17">
        <v>8.9</v>
      </c>
      <c r="G76" s="17"/>
      <c r="H76" s="17">
        <v>8.9</v>
      </c>
      <c r="I76" s="8"/>
    </row>
    <row r="77" spans="1:9" ht="19.9" customHeight="1" x14ac:dyDescent="0.15">
      <c r="A77" s="220"/>
      <c r="B77" s="118" t="s">
        <v>181</v>
      </c>
      <c r="C77" s="118" t="s">
        <v>198</v>
      </c>
      <c r="D77" s="24" t="s">
        <v>285</v>
      </c>
      <c r="E77" s="116" t="s">
        <v>199</v>
      </c>
      <c r="F77" s="17">
        <v>7.05</v>
      </c>
      <c r="G77" s="17"/>
      <c r="H77" s="17">
        <v>7.05</v>
      </c>
      <c r="I77" s="8"/>
    </row>
    <row r="78" spans="1:9" ht="19.9" customHeight="1" x14ac:dyDescent="0.15">
      <c r="A78" s="220"/>
      <c r="B78" s="118" t="s">
        <v>181</v>
      </c>
      <c r="C78" s="118" t="s">
        <v>198</v>
      </c>
      <c r="D78" s="24" t="s">
        <v>286</v>
      </c>
      <c r="E78" s="116" t="s">
        <v>287</v>
      </c>
      <c r="F78" s="17">
        <v>1.85</v>
      </c>
      <c r="G78" s="17"/>
      <c r="H78" s="17">
        <v>1.85</v>
      </c>
      <c r="I78" s="8"/>
    </row>
    <row r="79" spans="1:9" ht="19.9" customHeight="1" x14ac:dyDescent="0.15">
      <c r="B79" s="118" t="s">
        <v>181</v>
      </c>
      <c r="C79" s="118" t="s">
        <v>100</v>
      </c>
      <c r="D79" s="24" t="s">
        <v>290</v>
      </c>
      <c r="E79" s="116" t="s">
        <v>291</v>
      </c>
      <c r="F79" s="17">
        <v>4.31</v>
      </c>
      <c r="G79" s="17"/>
      <c r="H79" s="17">
        <v>4.31</v>
      </c>
      <c r="I79" s="8"/>
    </row>
    <row r="80" spans="1:9" ht="19.9" customHeight="1" x14ac:dyDescent="0.15">
      <c r="A80" s="220"/>
      <c r="B80" s="118" t="s">
        <v>181</v>
      </c>
      <c r="C80" s="118" t="s">
        <v>100</v>
      </c>
      <c r="D80" s="24" t="s">
        <v>292</v>
      </c>
      <c r="E80" s="116" t="s">
        <v>293</v>
      </c>
      <c r="F80" s="17">
        <v>2.78</v>
      </c>
      <c r="G80" s="17"/>
      <c r="H80" s="17">
        <v>2.78</v>
      </c>
      <c r="I80" s="8"/>
    </row>
    <row r="81" spans="1:9" ht="19.9" customHeight="1" x14ac:dyDescent="0.15">
      <c r="A81" s="220"/>
      <c r="B81" s="118" t="s">
        <v>181</v>
      </c>
      <c r="C81" s="118" t="s">
        <v>100</v>
      </c>
      <c r="D81" s="24" t="s">
        <v>296</v>
      </c>
      <c r="E81" s="116" t="s">
        <v>203</v>
      </c>
      <c r="F81" s="17">
        <v>1.54</v>
      </c>
      <c r="G81" s="17"/>
      <c r="H81" s="17">
        <v>1.54</v>
      </c>
      <c r="I81" s="8"/>
    </row>
    <row r="82" spans="1:9" ht="19.9" customHeight="1" x14ac:dyDescent="0.15">
      <c r="B82" s="61"/>
      <c r="C82" s="61"/>
      <c r="D82" s="24" t="s">
        <v>69</v>
      </c>
      <c r="E82" s="116" t="s">
        <v>70</v>
      </c>
      <c r="F82" s="17">
        <v>268.13</v>
      </c>
      <c r="G82" s="17">
        <v>231.01</v>
      </c>
      <c r="H82" s="17">
        <v>37.13</v>
      </c>
      <c r="I82" s="8"/>
    </row>
    <row r="83" spans="1:9" ht="19.9" customHeight="1" x14ac:dyDescent="0.15">
      <c r="A83" s="15"/>
      <c r="B83" s="61"/>
      <c r="C83" s="61"/>
      <c r="D83" s="24" t="s">
        <v>156</v>
      </c>
      <c r="E83" s="116" t="s">
        <v>229</v>
      </c>
      <c r="F83" s="17">
        <v>231.01</v>
      </c>
      <c r="G83" s="17">
        <v>231.01</v>
      </c>
      <c r="H83" s="17"/>
      <c r="I83" s="8"/>
    </row>
    <row r="84" spans="1:9" ht="19.9" customHeight="1" x14ac:dyDescent="0.15">
      <c r="A84" s="15"/>
      <c r="B84" s="118" t="s">
        <v>156</v>
      </c>
      <c r="C84" s="118" t="s">
        <v>81</v>
      </c>
      <c r="D84" s="24" t="s">
        <v>230</v>
      </c>
      <c r="E84" s="116" t="s">
        <v>231</v>
      </c>
      <c r="F84" s="17">
        <v>42.71</v>
      </c>
      <c r="G84" s="17">
        <v>42.71</v>
      </c>
      <c r="H84" s="17"/>
      <c r="I84" s="8"/>
    </row>
    <row r="85" spans="1:9" ht="19.9" customHeight="1" x14ac:dyDescent="0.15">
      <c r="B85" s="118" t="s">
        <v>156</v>
      </c>
      <c r="C85" s="118" t="s">
        <v>83</v>
      </c>
      <c r="D85" s="24" t="s">
        <v>232</v>
      </c>
      <c r="E85" s="116" t="s">
        <v>233</v>
      </c>
      <c r="F85" s="17">
        <v>21.6</v>
      </c>
      <c r="G85" s="17">
        <v>21.6</v>
      </c>
      <c r="H85" s="17"/>
      <c r="I85" s="8"/>
    </row>
    <row r="86" spans="1:9" ht="19.9" customHeight="1" x14ac:dyDescent="0.15">
      <c r="A86" s="220"/>
      <c r="B86" s="118" t="s">
        <v>156</v>
      </c>
      <c r="C86" s="118" t="s">
        <v>83</v>
      </c>
      <c r="D86" s="24" t="s">
        <v>234</v>
      </c>
      <c r="E86" s="116" t="s">
        <v>235</v>
      </c>
      <c r="F86" s="17">
        <v>16.78</v>
      </c>
      <c r="G86" s="17">
        <v>16.78</v>
      </c>
      <c r="H86" s="17"/>
      <c r="I86" s="8"/>
    </row>
    <row r="87" spans="1:9" ht="19.9" customHeight="1" x14ac:dyDescent="0.15">
      <c r="A87" s="220"/>
      <c r="B87" s="118" t="s">
        <v>156</v>
      </c>
      <c r="C87" s="118" t="s">
        <v>83</v>
      </c>
      <c r="D87" s="24" t="s">
        <v>236</v>
      </c>
      <c r="E87" s="116" t="s">
        <v>237</v>
      </c>
      <c r="F87" s="17">
        <v>4.83</v>
      </c>
      <c r="G87" s="17">
        <v>4.83</v>
      </c>
      <c r="H87" s="17"/>
      <c r="I87" s="8"/>
    </row>
    <row r="88" spans="1:9" ht="19.9" customHeight="1" x14ac:dyDescent="0.15">
      <c r="B88" s="118" t="s">
        <v>156</v>
      </c>
      <c r="C88" s="118" t="s">
        <v>93</v>
      </c>
      <c r="D88" s="24" t="s">
        <v>240</v>
      </c>
      <c r="E88" s="116" t="s">
        <v>241</v>
      </c>
      <c r="F88" s="17">
        <v>40.63</v>
      </c>
      <c r="G88" s="17">
        <v>40.63</v>
      </c>
      <c r="H88" s="17"/>
      <c r="I88" s="8"/>
    </row>
    <row r="89" spans="1:9" ht="19.9" customHeight="1" x14ac:dyDescent="0.15">
      <c r="A89" s="15"/>
      <c r="B89" s="118" t="s">
        <v>156</v>
      </c>
      <c r="C89" s="118" t="s">
        <v>93</v>
      </c>
      <c r="D89" s="24" t="s">
        <v>244</v>
      </c>
      <c r="E89" s="116" t="s">
        <v>245</v>
      </c>
      <c r="F89" s="17">
        <v>40.63</v>
      </c>
      <c r="G89" s="17">
        <v>40.63</v>
      </c>
      <c r="H89" s="17"/>
      <c r="I89" s="8"/>
    </row>
    <row r="90" spans="1:9" ht="19.9" customHeight="1" x14ac:dyDescent="0.15">
      <c r="B90" s="118" t="s">
        <v>156</v>
      </c>
      <c r="C90" s="118" t="s">
        <v>185</v>
      </c>
      <c r="D90" s="24" t="s">
        <v>306</v>
      </c>
      <c r="E90" s="116" t="s">
        <v>307</v>
      </c>
      <c r="F90" s="17">
        <v>35.98</v>
      </c>
      <c r="G90" s="17">
        <v>35.98</v>
      </c>
      <c r="H90" s="17"/>
      <c r="I90" s="8"/>
    </row>
    <row r="91" spans="1:9" ht="19.9" customHeight="1" x14ac:dyDescent="0.15">
      <c r="B91" s="118" t="s">
        <v>156</v>
      </c>
      <c r="C91" s="118" t="s">
        <v>165</v>
      </c>
      <c r="D91" s="24" t="s">
        <v>246</v>
      </c>
      <c r="E91" s="116" t="s">
        <v>247</v>
      </c>
      <c r="F91" s="17">
        <v>23.05</v>
      </c>
      <c r="G91" s="17">
        <v>23.05</v>
      </c>
      <c r="H91" s="17"/>
      <c r="I91" s="8"/>
    </row>
    <row r="92" spans="1:9" ht="19.9" customHeight="1" x14ac:dyDescent="0.15">
      <c r="B92" s="118" t="s">
        <v>156</v>
      </c>
      <c r="C92" s="118" t="s">
        <v>167</v>
      </c>
      <c r="D92" s="24" t="s">
        <v>248</v>
      </c>
      <c r="E92" s="116" t="s">
        <v>249</v>
      </c>
      <c r="F92" s="17">
        <v>11.52</v>
      </c>
      <c r="G92" s="17">
        <v>11.52</v>
      </c>
      <c r="H92" s="17"/>
      <c r="I92" s="8"/>
    </row>
    <row r="93" spans="1:9" ht="19.9" customHeight="1" x14ac:dyDescent="0.15">
      <c r="B93" s="118" t="s">
        <v>156</v>
      </c>
      <c r="C93" s="118" t="s">
        <v>169</v>
      </c>
      <c r="D93" s="24" t="s">
        <v>250</v>
      </c>
      <c r="E93" s="116" t="s">
        <v>251</v>
      </c>
      <c r="F93" s="17">
        <v>12.52</v>
      </c>
      <c r="G93" s="17">
        <v>12.52</v>
      </c>
      <c r="H93" s="17"/>
      <c r="I93" s="8"/>
    </row>
    <row r="94" spans="1:9" ht="19.9" customHeight="1" x14ac:dyDescent="0.15">
      <c r="B94" s="118" t="s">
        <v>156</v>
      </c>
      <c r="C94" s="118" t="s">
        <v>172</v>
      </c>
      <c r="D94" s="24" t="s">
        <v>254</v>
      </c>
      <c r="E94" s="116" t="s">
        <v>255</v>
      </c>
      <c r="F94" s="17">
        <v>3.6</v>
      </c>
      <c r="G94" s="17">
        <v>3.6</v>
      </c>
      <c r="H94" s="17"/>
      <c r="I94" s="8"/>
    </row>
    <row r="95" spans="1:9" ht="19.9" customHeight="1" x14ac:dyDescent="0.15">
      <c r="A95" s="220"/>
      <c r="B95" s="118" t="s">
        <v>156</v>
      </c>
      <c r="C95" s="118" t="s">
        <v>172</v>
      </c>
      <c r="D95" s="24" t="s">
        <v>256</v>
      </c>
      <c r="E95" s="116" t="s">
        <v>257</v>
      </c>
      <c r="F95" s="17">
        <v>0.86</v>
      </c>
      <c r="G95" s="17">
        <v>0.86</v>
      </c>
      <c r="H95" s="17"/>
      <c r="I95" s="8"/>
    </row>
    <row r="96" spans="1:9" ht="19.9" customHeight="1" x14ac:dyDescent="0.15">
      <c r="A96" s="220"/>
      <c r="B96" s="118" t="s">
        <v>156</v>
      </c>
      <c r="C96" s="118" t="s">
        <v>172</v>
      </c>
      <c r="D96" s="24" t="s">
        <v>258</v>
      </c>
      <c r="E96" s="116" t="s">
        <v>259</v>
      </c>
      <c r="F96" s="17">
        <v>0.36</v>
      </c>
      <c r="G96" s="17">
        <v>0.36</v>
      </c>
      <c r="H96" s="17"/>
      <c r="I96" s="8"/>
    </row>
    <row r="97" spans="1:9" ht="19.9" customHeight="1" x14ac:dyDescent="0.15">
      <c r="A97" s="220"/>
      <c r="B97" s="118" t="s">
        <v>156</v>
      </c>
      <c r="C97" s="118" t="s">
        <v>172</v>
      </c>
      <c r="D97" s="24" t="s">
        <v>308</v>
      </c>
      <c r="E97" s="116" t="s">
        <v>309</v>
      </c>
      <c r="F97" s="17">
        <v>2.38</v>
      </c>
      <c r="G97" s="17">
        <v>2.38</v>
      </c>
      <c r="H97" s="17"/>
      <c r="I97" s="8"/>
    </row>
    <row r="98" spans="1:9" ht="19.9" customHeight="1" x14ac:dyDescent="0.15">
      <c r="B98" s="118" t="s">
        <v>156</v>
      </c>
      <c r="C98" s="118" t="s">
        <v>176</v>
      </c>
      <c r="D98" s="24" t="s">
        <v>260</v>
      </c>
      <c r="E98" s="116" t="s">
        <v>261</v>
      </c>
      <c r="F98" s="17">
        <v>21.03</v>
      </c>
      <c r="G98" s="17">
        <v>21.03</v>
      </c>
      <c r="H98" s="17"/>
      <c r="I98" s="8"/>
    </row>
    <row r="99" spans="1:9" ht="19.9" customHeight="1" x14ac:dyDescent="0.15">
      <c r="B99" s="118" t="s">
        <v>156</v>
      </c>
      <c r="C99" s="118" t="s">
        <v>100</v>
      </c>
      <c r="D99" s="24" t="s">
        <v>262</v>
      </c>
      <c r="E99" s="116" t="s">
        <v>263</v>
      </c>
      <c r="F99" s="17">
        <v>18.36</v>
      </c>
      <c r="G99" s="17">
        <v>18.36</v>
      </c>
      <c r="H99" s="17"/>
      <c r="I99" s="8"/>
    </row>
    <row r="100" spans="1:9" ht="19.9" customHeight="1" x14ac:dyDescent="0.15">
      <c r="A100" s="15"/>
      <c r="B100" s="118" t="s">
        <v>156</v>
      </c>
      <c r="C100" s="118" t="s">
        <v>100</v>
      </c>
      <c r="D100" s="24" t="s">
        <v>264</v>
      </c>
      <c r="E100" s="116" t="s">
        <v>265</v>
      </c>
      <c r="F100" s="17">
        <v>18.36</v>
      </c>
      <c r="G100" s="17">
        <v>18.36</v>
      </c>
      <c r="H100" s="17"/>
      <c r="I100" s="8"/>
    </row>
    <row r="101" spans="1:9" ht="19.9" customHeight="1" x14ac:dyDescent="0.15">
      <c r="B101" s="61"/>
      <c r="C101" s="61"/>
      <c r="D101" s="24" t="s">
        <v>181</v>
      </c>
      <c r="E101" s="116" t="s">
        <v>266</v>
      </c>
      <c r="F101" s="17">
        <v>37.13</v>
      </c>
      <c r="G101" s="17"/>
      <c r="H101" s="17">
        <v>37.13</v>
      </c>
      <c r="I101" s="8"/>
    </row>
    <row r="102" spans="1:9" ht="19.9" customHeight="1" x14ac:dyDescent="0.15">
      <c r="A102" s="15"/>
      <c r="B102" s="118" t="s">
        <v>181</v>
      </c>
      <c r="C102" s="118" t="s">
        <v>81</v>
      </c>
      <c r="D102" s="24" t="s">
        <v>267</v>
      </c>
      <c r="E102" s="116" t="s">
        <v>268</v>
      </c>
      <c r="F102" s="17">
        <v>1.19</v>
      </c>
      <c r="G102" s="17"/>
      <c r="H102" s="17">
        <v>1.19</v>
      </c>
      <c r="I102" s="8"/>
    </row>
    <row r="103" spans="1:9" ht="19.9" customHeight="1" x14ac:dyDescent="0.15">
      <c r="B103" s="118" t="s">
        <v>181</v>
      </c>
      <c r="C103" s="118" t="s">
        <v>86</v>
      </c>
      <c r="D103" s="24" t="s">
        <v>269</v>
      </c>
      <c r="E103" s="116" t="s">
        <v>270</v>
      </c>
      <c r="F103" s="17">
        <v>0.36</v>
      </c>
      <c r="G103" s="17"/>
      <c r="H103" s="17">
        <v>0.36</v>
      </c>
      <c r="I103" s="8"/>
    </row>
    <row r="104" spans="1:9" ht="19.9" customHeight="1" x14ac:dyDescent="0.15">
      <c r="B104" s="118" t="s">
        <v>181</v>
      </c>
      <c r="C104" s="118" t="s">
        <v>185</v>
      </c>
      <c r="D104" s="24" t="s">
        <v>271</v>
      </c>
      <c r="E104" s="116" t="s">
        <v>272</v>
      </c>
      <c r="F104" s="17">
        <v>1.85</v>
      </c>
      <c r="G104" s="17"/>
      <c r="H104" s="17">
        <v>1.85</v>
      </c>
      <c r="I104" s="8"/>
    </row>
    <row r="105" spans="1:9" ht="19.9" customHeight="1" x14ac:dyDescent="0.15">
      <c r="B105" s="118" t="s">
        <v>181</v>
      </c>
      <c r="C105" s="118" t="s">
        <v>165</v>
      </c>
      <c r="D105" s="24" t="s">
        <v>273</v>
      </c>
      <c r="E105" s="116" t="s">
        <v>274</v>
      </c>
      <c r="F105" s="17">
        <v>0.48</v>
      </c>
      <c r="G105" s="17"/>
      <c r="H105" s="17">
        <v>0.48</v>
      </c>
      <c r="I105" s="8"/>
    </row>
    <row r="106" spans="1:9" ht="19.9" customHeight="1" x14ac:dyDescent="0.15">
      <c r="B106" s="118" t="s">
        <v>181</v>
      </c>
      <c r="C106" s="118" t="s">
        <v>91</v>
      </c>
      <c r="D106" s="24" t="s">
        <v>275</v>
      </c>
      <c r="E106" s="116" t="s">
        <v>276</v>
      </c>
      <c r="F106" s="17">
        <v>10.54</v>
      </c>
      <c r="G106" s="17"/>
      <c r="H106" s="17">
        <v>10.54</v>
      </c>
      <c r="I106" s="8"/>
    </row>
    <row r="107" spans="1:9" ht="19.9" customHeight="1" x14ac:dyDescent="0.15">
      <c r="B107" s="118" t="s">
        <v>181</v>
      </c>
      <c r="C107" s="118" t="s">
        <v>176</v>
      </c>
      <c r="D107" s="24" t="s">
        <v>277</v>
      </c>
      <c r="E107" s="116" t="s">
        <v>278</v>
      </c>
      <c r="F107" s="17">
        <v>0.11</v>
      </c>
      <c r="G107" s="17"/>
      <c r="H107" s="17">
        <v>0.11</v>
      </c>
      <c r="I107" s="8"/>
    </row>
    <row r="108" spans="1:9" ht="19.9" customHeight="1" x14ac:dyDescent="0.15">
      <c r="B108" s="118" t="s">
        <v>181</v>
      </c>
      <c r="C108" s="118" t="s">
        <v>192</v>
      </c>
      <c r="D108" s="24" t="s">
        <v>279</v>
      </c>
      <c r="E108" s="116" t="s">
        <v>280</v>
      </c>
      <c r="F108" s="17">
        <v>1.9</v>
      </c>
      <c r="G108" s="17"/>
      <c r="H108" s="17">
        <v>1.9</v>
      </c>
      <c r="I108" s="8"/>
    </row>
    <row r="109" spans="1:9" ht="19.9" customHeight="1" x14ac:dyDescent="0.15">
      <c r="B109" s="118" t="s">
        <v>181</v>
      </c>
      <c r="C109" s="118" t="s">
        <v>194</v>
      </c>
      <c r="D109" s="24" t="s">
        <v>281</v>
      </c>
      <c r="E109" s="116" t="s">
        <v>282</v>
      </c>
      <c r="F109" s="17">
        <v>0.57</v>
      </c>
      <c r="G109" s="17"/>
      <c r="H109" s="17">
        <v>0.57</v>
      </c>
      <c r="I109" s="8"/>
    </row>
    <row r="110" spans="1:9" ht="19.9" customHeight="1" x14ac:dyDescent="0.15">
      <c r="B110" s="118" t="s">
        <v>181</v>
      </c>
      <c r="C110" s="118" t="s">
        <v>198</v>
      </c>
      <c r="D110" s="24" t="s">
        <v>283</v>
      </c>
      <c r="E110" s="116" t="s">
        <v>284</v>
      </c>
      <c r="F110" s="17">
        <v>8.53</v>
      </c>
      <c r="G110" s="17"/>
      <c r="H110" s="17">
        <v>8.53</v>
      </c>
      <c r="I110" s="8"/>
    </row>
    <row r="111" spans="1:9" ht="19.9" customHeight="1" x14ac:dyDescent="0.15">
      <c r="A111" s="220"/>
      <c r="B111" s="118" t="s">
        <v>181</v>
      </c>
      <c r="C111" s="118" t="s">
        <v>198</v>
      </c>
      <c r="D111" s="24" t="s">
        <v>285</v>
      </c>
      <c r="E111" s="116" t="s">
        <v>199</v>
      </c>
      <c r="F111" s="17">
        <v>6.86</v>
      </c>
      <c r="G111" s="17"/>
      <c r="H111" s="17">
        <v>6.86</v>
      </c>
      <c r="I111" s="8"/>
    </row>
    <row r="112" spans="1:9" ht="19.9" customHeight="1" x14ac:dyDescent="0.15">
      <c r="A112" s="220"/>
      <c r="B112" s="118" t="s">
        <v>181</v>
      </c>
      <c r="C112" s="118" t="s">
        <v>198</v>
      </c>
      <c r="D112" s="24" t="s">
        <v>286</v>
      </c>
      <c r="E112" s="116" t="s">
        <v>287</v>
      </c>
      <c r="F112" s="17">
        <v>1.67</v>
      </c>
      <c r="G112" s="17"/>
      <c r="H112" s="17">
        <v>1.67</v>
      </c>
      <c r="I112" s="8"/>
    </row>
    <row r="113" spans="1:9" ht="19.9" customHeight="1" x14ac:dyDescent="0.15">
      <c r="B113" s="118" t="s">
        <v>181</v>
      </c>
      <c r="C113" s="118" t="s">
        <v>80</v>
      </c>
      <c r="D113" s="24" t="s">
        <v>288</v>
      </c>
      <c r="E113" s="116" t="s">
        <v>289</v>
      </c>
      <c r="F113" s="17">
        <v>7.2</v>
      </c>
      <c r="G113" s="17"/>
      <c r="H113" s="17">
        <v>7.2</v>
      </c>
      <c r="I113" s="8"/>
    </row>
    <row r="114" spans="1:9" ht="19.9" customHeight="1" x14ac:dyDescent="0.15">
      <c r="B114" s="118" t="s">
        <v>181</v>
      </c>
      <c r="C114" s="118" t="s">
        <v>100</v>
      </c>
      <c r="D114" s="24" t="s">
        <v>290</v>
      </c>
      <c r="E114" s="116" t="s">
        <v>291</v>
      </c>
      <c r="F114" s="17">
        <v>4.41</v>
      </c>
      <c r="G114" s="17"/>
      <c r="H114" s="17">
        <v>4.41</v>
      </c>
      <c r="I114" s="8"/>
    </row>
    <row r="115" spans="1:9" ht="19.9" customHeight="1" x14ac:dyDescent="0.15">
      <c r="A115" s="220"/>
      <c r="B115" s="118" t="s">
        <v>181</v>
      </c>
      <c r="C115" s="118" t="s">
        <v>100</v>
      </c>
      <c r="D115" s="24" t="s">
        <v>292</v>
      </c>
      <c r="E115" s="116" t="s">
        <v>293</v>
      </c>
      <c r="F115" s="17">
        <v>2.81</v>
      </c>
      <c r="G115" s="17"/>
      <c r="H115" s="17">
        <v>2.81</v>
      </c>
      <c r="I115" s="8"/>
    </row>
    <row r="116" spans="1:9" ht="19.9" customHeight="1" x14ac:dyDescent="0.15">
      <c r="A116" s="220"/>
      <c r="B116" s="118" t="s">
        <v>181</v>
      </c>
      <c r="C116" s="118" t="s">
        <v>100</v>
      </c>
      <c r="D116" s="24" t="s">
        <v>296</v>
      </c>
      <c r="E116" s="116" t="s">
        <v>203</v>
      </c>
      <c r="F116" s="17">
        <v>1.6</v>
      </c>
      <c r="G116" s="17"/>
      <c r="H116" s="17">
        <v>1.6</v>
      </c>
      <c r="I116" s="8"/>
    </row>
    <row r="117" spans="1:9" ht="8.5" customHeight="1" x14ac:dyDescent="0.15">
      <c r="A117" s="46"/>
      <c r="B117" s="46"/>
      <c r="C117" s="46"/>
      <c r="D117" s="63"/>
      <c r="E117" s="46"/>
      <c r="F117" s="46"/>
      <c r="G117" s="46"/>
      <c r="H117" s="46"/>
      <c r="I117" s="54"/>
    </row>
    <row r="119" spans="1:14" ht="20.249691" customHeight="1" x14ac:dyDescent="0.15">
      <c r="L119" s="125"/>
      <c r="N119" s="126"/>
    </row>
    <row r="120" spans="1:14" ht="20.249691" customHeight="1" x14ac:dyDescent="0.15">
      <c r="L120" s="125"/>
      <c r="N120" s="126"/>
    </row>
    <row r="121" spans="1:14" ht="20.249691" customHeight="1" x14ac:dyDescent="0.15">
      <c r="L121" s="125"/>
      <c r="N121" s="126"/>
    </row>
    <row r="122" spans="1:14" ht="20.249691" customHeight="1" x14ac:dyDescent="0.15">
      <c r="L122" s="125"/>
      <c r="N122" s="126"/>
    </row>
    <row r="123" spans="1:14" ht="20.249691" customHeight="1" x14ac:dyDescent="0.15">
      <c r="L123" s="125"/>
      <c r="N123" s="126"/>
    </row>
    <row r="124" spans="1:14" ht="20.249691" customHeight="1" x14ac:dyDescent="0.15">
      <c r="L124" s="125"/>
      <c r="N124" s="126"/>
    </row>
    <row r="125" spans="1:14" ht="20.249691" customHeight="1" x14ac:dyDescent="0.15">
      <c r="L125" s="125"/>
      <c r="N125" s="126"/>
    </row>
    <row r="126" spans="1:14" ht="20.249691" customHeight="1" x14ac:dyDescent="0.15">
      <c r="L126" s="125"/>
      <c r="N126" s="126"/>
    </row>
    <row r="127" spans="1:14" ht="20.249691" customHeight="1" x14ac:dyDescent="0.15">
      <c r="L127" s="125"/>
      <c r="N127" s="126"/>
    </row>
    <row r="128" spans="1:14" ht="20.249691" customHeight="1" x14ac:dyDescent="0.15">
      <c r="L128" s="125"/>
      <c r="N128" s="126"/>
    </row>
    <row r="129" spans="1:14" ht="20.249691" customHeight="1" x14ac:dyDescent="0.15">
      <c r="L129" s="125"/>
      <c r="N129" s="126"/>
    </row>
    <row r="130" spans="1:12" ht="20.249691" customHeight="1" x14ac:dyDescent="0.15">
      <c r="L130" s="125"/>
    </row>
    <row r="131" spans="1:12" ht="20.249691" customHeight="1" x14ac:dyDescent="0.15">
      <c r="L131" s="125"/>
    </row>
    <row r="132" spans="1:12" ht="20.249691" customHeight="1" x14ac:dyDescent="0.15">
      <c r="L132" s="125"/>
    </row>
  </sheetData>
  <mergeCells count="24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4:A25"/>
    <mergeCell ref="A39:A40"/>
    <mergeCell ref="A43:A45"/>
    <mergeCell ref="A55:A56"/>
    <mergeCell ref="A64:A66"/>
    <mergeCell ref="A77:A78"/>
    <mergeCell ref="A80:A81"/>
    <mergeCell ref="A86:A87"/>
    <mergeCell ref="A95:A97"/>
    <mergeCell ref="A111:A112"/>
    <mergeCell ref="A115:A116"/>
  </mergeCells>
  <phoneticPr fontId="0" type="noConversion"/>
  <pageMargins left="0.7499062639521802" right="0.7499062639521802" top="0.2701051357224232" bottom="0.2701051357224232" header="0.0" footer="0.0"/>
  <pageSetup paperSize="9" scale="35"/>
  <colBreaks count="1" manualBreakCount="1">
    <brk id="9" max="1048575" man="1"/>
  </colBreaks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view="pageBreakPreview" zoomScale="100" topLeftCell="A4" workbookViewId="0">
      <selection activeCell="K28" activeCellId="0" sqref="K28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224"/>
      <c r="C1" s="224"/>
      <c r="D1" s="224"/>
      <c r="E1" s="12"/>
      <c r="F1" s="12"/>
      <c r="G1" s="34" t="s">
        <v>310</v>
      </c>
      <c r="H1" s="15"/>
    </row>
    <row r="2" spans="1:8" ht="19.9" customHeight="1" x14ac:dyDescent="0.15">
      <c r="A2" s="32"/>
      <c r="B2" s="221" t="s">
        <v>311</v>
      </c>
      <c r="C2" s="221"/>
      <c r="D2" s="221"/>
      <c r="E2" s="221"/>
      <c r="F2" s="221"/>
      <c r="G2" s="221"/>
      <c r="H2" s="15" t="s">
        <v>2</v>
      </c>
    </row>
    <row r="3" spans="1:8" ht="17.05" customHeight="1" x14ac:dyDescent="0.15">
      <c r="A3" s="36"/>
      <c r="B3" s="225" t="s">
        <v>4</v>
      </c>
      <c r="C3" s="225"/>
      <c r="D3" s="225"/>
      <c r="E3" s="225"/>
      <c r="F3" s="225"/>
      <c r="G3" s="38" t="s">
        <v>5</v>
      </c>
      <c r="H3" s="49"/>
    </row>
    <row r="4" spans="1:8" ht="21.35" customHeight="1" x14ac:dyDescent="0.15">
      <c r="A4" s="39"/>
      <c r="B4" s="226" t="s">
        <v>75</v>
      </c>
      <c r="C4" s="226"/>
      <c r="D4" s="226"/>
      <c r="E4" s="226" t="s">
        <v>62</v>
      </c>
      <c r="F4" s="226" t="s">
        <v>63</v>
      </c>
      <c r="G4" s="226" t="s">
        <v>312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226"/>
      <c r="F5" s="226"/>
      <c r="G5" s="226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618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f>G8+G27</f>
        <v>618</v>
      </c>
      <c r="H7" s="51"/>
    </row>
    <row r="8" spans="1:8" ht="19.9" customHeight="1" x14ac:dyDescent="0.15">
      <c r="A8" s="39"/>
      <c r="B8" s="43"/>
      <c r="C8" s="43"/>
      <c r="D8" s="43"/>
      <c r="E8" s="43"/>
      <c r="F8" s="117" t="s">
        <v>66</v>
      </c>
      <c r="G8" s="44">
        <f>G9+G15</f>
        <v>607</v>
      </c>
      <c r="H8" s="51"/>
    </row>
    <row r="9" spans="1:8" ht="19.9" customHeight="1" x14ac:dyDescent="0.15">
      <c r="A9" s="39"/>
      <c r="B9" s="43"/>
      <c r="C9" s="43"/>
      <c r="D9" s="43"/>
      <c r="E9" s="43"/>
      <c r="F9" s="117" t="s">
        <v>82</v>
      </c>
      <c r="G9" s="44">
        <f>SUM(G10:G14)</f>
        <v>433</v>
      </c>
      <c r="H9" s="18"/>
    </row>
    <row r="10" spans="1:8" ht="19.9" customHeight="1" x14ac:dyDescent="0.15">
      <c r="A10" s="223"/>
      <c r="B10" s="43" t="s">
        <v>79</v>
      </c>
      <c r="C10" s="43" t="s">
        <v>80</v>
      </c>
      <c r="D10" s="43" t="s">
        <v>81</v>
      </c>
      <c r="E10" s="43" t="s">
        <v>65</v>
      </c>
      <c r="F10" s="117" t="s">
        <v>313</v>
      </c>
      <c r="G10" s="45">
        <v>70</v>
      </c>
      <c r="H10" s="18"/>
    </row>
    <row r="11" spans="1:8" ht="19.9" customHeight="1" x14ac:dyDescent="0.15">
      <c r="A11" s="223"/>
      <c r="B11" s="43" t="s">
        <v>79</v>
      </c>
      <c r="C11" s="43" t="s">
        <v>80</v>
      </c>
      <c r="D11" s="43" t="s">
        <v>81</v>
      </c>
      <c r="E11" s="43" t="s">
        <v>65</v>
      </c>
      <c r="F11" s="117" t="s">
        <v>314</v>
      </c>
      <c r="G11" s="45">
        <v>80</v>
      </c>
      <c r="H11" s="18"/>
    </row>
    <row r="12" spans="1:8" ht="19.9" customHeight="1" x14ac:dyDescent="0.15">
      <c r="A12" s="223"/>
      <c r="B12" s="43" t="s">
        <v>79</v>
      </c>
      <c r="C12" s="43" t="s">
        <v>80</v>
      </c>
      <c r="D12" s="43" t="s">
        <v>81</v>
      </c>
      <c r="E12" s="43" t="s">
        <v>65</v>
      </c>
      <c r="F12" s="117" t="s">
        <v>315</v>
      </c>
      <c r="G12" s="45">
        <v>260</v>
      </c>
      <c r="H12" s="18"/>
    </row>
    <row r="13" spans="1:8" ht="19.9" customHeight="1" x14ac:dyDescent="0.15">
      <c r="A13" s="223"/>
      <c r="B13" s="43" t="s">
        <v>79</v>
      </c>
      <c r="C13" s="43" t="s">
        <v>80</v>
      </c>
      <c r="D13" s="43" t="s">
        <v>81</v>
      </c>
      <c r="E13" s="43" t="s">
        <v>65</v>
      </c>
      <c r="F13" s="117" t="s">
        <v>316</v>
      </c>
      <c r="G13" s="45">
        <v>15</v>
      </c>
      <c r="H13" s="18"/>
    </row>
    <row r="14" spans="1:8" ht="19.9" customHeight="1" x14ac:dyDescent="0.15">
      <c r="A14" s="223"/>
      <c r="B14" s="43" t="s">
        <v>79</v>
      </c>
      <c r="C14" s="43" t="s">
        <v>80</v>
      </c>
      <c r="D14" s="43" t="s">
        <v>81</v>
      </c>
      <c r="E14" s="43" t="s">
        <v>65</v>
      </c>
      <c r="F14" s="117" t="s">
        <v>317</v>
      </c>
      <c r="G14" s="45">
        <v>8</v>
      </c>
      <c r="H14" s="18"/>
    </row>
    <row r="15" spans="1:8" ht="19.9" customHeight="1" x14ac:dyDescent="0.15">
      <c r="B15" s="43"/>
      <c r="C15" s="43"/>
      <c r="D15" s="43"/>
      <c r="E15" s="43"/>
      <c r="F15" s="117" t="s">
        <v>84</v>
      </c>
      <c r="G15" s="44">
        <f>SUM(G16:G22)</f>
        <v>174</v>
      </c>
      <c r="H15" s="18"/>
    </row>
    <row r="16" spans="1:8" ht="19.9" customHeight="1" x14ac:dyDescent="0.15">
      <c r="A16" s="223"/>
      <c r="B16" s="43" t="s">
        <v>79</v>
      </c>
      <c r="C16" s="43" t="s">
        <v>80</v>
      </c>
      <c r="D16" s="43" t="s">
        <v>83</v>
      </c>
      <c r="E16" s="43" t="s">
        <v>65</v>
      </c>
      <c r="F16" s="117" t="s">
        <v>318</v>
      </c>
      <c r="G16" s="45">
        <v>40</v>
      </c>
      <c r="H16" s="18"/>
    </row>
    <row r="17" spans="1:8" ht="19.9" customHeight="1" x14ac:dyDescent="0.15">
      <c r="A17" s="223"/>
      <c r="B17" s="43" t="s">
        <v>79</v>
      </c>
      <c r="C17" s="43" t="s">
        <v>80</v>
      </c>
      <c r="D17" s="43" t="s">
        <v>83</v>
      </c>
      <c r="E17" s="43" t="s">
        <v>65</v>
      </c>
      <c r="F17" s="117" t="s">
        <v>319</v>
      </c>
      <c r="G17" s="45">
        <v>15</v>
      </c>
      <c r="H17" s="18"/>
    </row>
    <row r="18" spans="1:8" ht="19.9" customHeight="1" x14ac:dyDescent="0.15">
      <c r="A18" s="223"/>
      <c r="B18" s="43" t="s">
        <v>79</v>
      </c>
      <c r="C18" s="43" t="s">
        <v>80</v>
      </c>
      <c r="D18" s="43" t="s">
        <v>83</v>
      </c>
      <c r="E18" s="43" t="s">
        <v>65</v>
      </c>
      <c r="F18" s="117" t="s">
        <v>320</v>
      </c>
      <c r="G18" s="45">
        <v>16</v>
      </c>
      <c r="H18" s="18"/>
    </row>
    <row r="19" spans="1:8" ht="19.9" customHeight="1" x14ac:dyDescent="0.15">
      <c r="A19" s="223"/>
      <c r="B19" s="43" t="s">
        <v>79</v>
      </c>
      <c r="C19" s="43" t="s">
        <v>80</v>
      </c>
      <c r="D19" s="43" t="s">
        <v>83</v>
      </c>
      <c r="E19" s="43" t="s">
        <v>65</v>
      </c>
      <c r="F19" s="117" t="s">
        <v>321</v>
      </c>
      <c r="G19" s="45">
        <v>15</v>
      </c>
      <c r="H19" s="18"/>
    </row>
    <row r="20" spans="1:8" ht="19.9" customHeight="1" x14ac:dyDescent="0.15">
      <c r="A20" s="223"/>
      <c r="B20" s="43" t="s">
        <v>79</v>
      </c>
      <c r="C20" s="43" t="s">
        <v>80</v>
      </c>
      <c r="D20" s="43" t="s">
        <v>83</v>
      </c>
      <c r="E20" s="43" t="s">
        <v>65</v>
      </c>
      <c r="F20" s="117" t="s">
        <v>322</v>
      </c>
      <c r="G20" s="45">
        <v>8</v>
      </c>
      <c r="H20" s="18"/>
    </row>
    <row r="21" spans="1:8" ht="19.9" customHeight="1" x14ac:dyDescent="0.15">
      <c r="A21" s="223"/>
      <c r="B21" s="43" t="s">
        <v>79</v>
      </c>
      <c r="C21" s="43" t="s">
        <v>80</v>
      </c>
      <c r="D21" s="43" t="s">
        <v>83</v>
      </c>
      <c r="E21" s="43" t="s">
        <v>65</v>
      </c>
      <c r="F21" s="117" t="s">
        <v>323</v>
      </c>
      <c r="G21" s="45">
        <v>48</v>
      </c>
      <c r="H21" s="18"/>
    </row>
    <row r="22" spans="1:8" ht="19.9" customHeight="1" x14ac:dyDescent="0.15">
      <c r="A22" s="223"/>
      <c r="B22" s="43" t="s">
        <v>79</v>
      </c>
      <c r="C22" s="43" t="s">
        <v>80</v>
      </c>
      <c r="D22" s="43" t="s">
        <v>83</v>
      </c>
      <c r="E22" s="43" t="s">
        <v>65</v>
      </c>
      <c r="F22" s="117" t="s">
        <v>324</v>
      </c>
      <c r="G22" s="45">
        <v>32</v>
      </c>
      <c r="H22" s="18"/>
    </row>
    <row r="23" spans="1:8" ht="19.9" customHeight="1" x14ac:dyDescent="0.15">
      <c r="A23" s="123"/>
      <c r="B23" s="43"/>
      <c r="C23" s="43"/>
      <c r="D23" s="43"/>
      <c r="E23" s="43"/>
      <c r="F23" s="117"/>
      <c r="G23" s="45"/>
      <c r="H23" s="18"/>
    </row>
    <row r="24" spans="1:8" ht="19.9" customHeight="1" x14ac:dyDescent="0.15">
      <c r="B24" s="43"/>
      <c r="C24" s="43"/>
      <c r="D24" s="43"/>
      <c r="E24" s="43"/>
      <c r="F24" s="117" t="s">
        <v>68</v>
      </c>
      <c r="G24" s="44"/>
      <c r="H24" s="51"/>
    </row>
    <row r="25" spans="1:8" ht="19.9" customHeight="1" x14ac:dyDescent="0.15">
      <c r="A25" s="39"/>
      <c r="B25" s="43"/>
      <c r="C25" s="43"/>
      <c r="D25" s="43"/>
      <c r="E25" s="43"/>
      <c r="F25" s="117" t="s">
        <v>102</v>
      </c>
      <c r="G25" s="44"/>
      <c r="H25" s="18"/>
    </row>
    <row r="26" spans="1:8" ht="19.9" customHeight="1" x14ac:dyDescent="0.15">
      <c r="A26" s="123"/>
      <c r="B26" s="43"/>
      <c r="C26" s="43"/>
      <c r="D26" s="43"/>
      <c r="E26" s="43"/>
      <c r="F26" s="117"/>
      <c r="G26" s="44"/>
      <c r="H26" s="18"/>
    </row>
    <row r="27" spans="1:8" ht="19.9" customHeight="1" x14ac:dyDescent="0.15">
      <c r="B27" s="43"/>
      <c r="C27" s="43"/>
      <c r="D27" s="43"/>
      <c r="E27" s="43"/>
      <c r="F27" s="117" t="s">
        <v>70</v>
      </c>
      <c r="G27" s="44">
        <v>11</v>
      </c>
      <c r="H27" s="51"/>
    </row>
    <row r="28" spans="1:8" ht="19.9" customHeight="1" x14ac:dyDescent="0.15">
      <c r="A28" s="39"/>
      <c r="B28" s="43"/>
      <c r="C28" s="43"/>
      <c r="D28" s="43"/>
      <c r="E28" s="43"/>
      <c r="F28" s="117" t="s">
        <v>102</v>
      </c>
      <c r="G28" s="44">
        <f>G29+G30</f>
        <v>11</v>
      </c>
      <c r="H28" s="18"/>
    </row>
    <row r="29" spans="1:8" ht="19.9" customHeight="1" x14ac:dyDescent="0.15">
      <c r="A29" s="223"/>
      <c r="B29" s="43" t="s">
        <v>79</v>
      </c>
      <c r="C29" s="43" t="s">
        <v>80</v>
      </c>
      <c r="D29" s="43" t="s">
        <v>86</v>
      </c>
      <c r="E29" s="43" t="s">
        <v>69</v>
      </c>
      <c r="F29" s="117" t="s">
        <v>321</v>
      </c>
      <c r="G29" s="45">
        <v>1</v>
      </c>
      <c r="H29" s="18"/>
    </row>
    <row r="30" spans="1:8" ht="19.9" customHeight="1" x14ac:dyDescent="0.15">
      <c r="A30" s="223"/>
      <c r="B30" s="43" t="s">
        <v>79</v>
      </c>
      <c r="C30" s="43" t="s">
        <v>80</v>
      </c>
      <c r="D30" s="43" t="s">
        <v>86</v>
      </c>
      <c r="E30" s="43" t="s">
        <v>69</v>
      </c>
      <c r="F30" s="117" t="s">
        <v>325</v>
      </c>
      <c r="G30" s="45">
        <v>10</v>
      </c>
      <c r="H30" s="18"/>
    </row>
    <row r="31" spans="1:8" ht="8.5" customHeight="1" x14ac:dyDescent="0.15">
      <c r="A31" s="46"/>
      <c r="B31" s="47"/>
      <c r="C31" s="47"/>
      <c r="D31" s="47"/>
      <c r="E31" s="47"/>
      <c r="F31" s="46"/>
      <c r="G31" s="46"/>
      <c r="H31" s="48"/>
    </row>
  </sheetData>
  <mergeCells count="10">
    <mergeCell ref="B1:D1"/>
    <mergeCell ref="B2:G2"/>
    <mergeCell ref="B3:F3"/>
    <mergeCell ref="E4:E5"/>
    <mergeCell ref="F4:F5"/>
    <mergeCell ref="G4:G5"/>
    <mergeCell ref="B4:D4"/>
    <mergeCell ref="A10:A14"/>
    <mergeCell ref="A16:A22"/>
    <mergeCell ref="A29:A30"/>
  </mergeCells>
  <phoneticPr fontId="0" type="noConversion"/>
  <pageMargins left="0.7499062639521802" right="0.7499062639521802" top="0.2701051357224232" bottom="0.2701051357224232" header="0.0" footer="0.0"/>
  <pageSetup paperSize="9" scale="95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577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2025-02-17T12:29:39Z</cp:lastPrinted>
  <dcterms:created xsi:type="dcterms:W3CDTF">2025-02-17T02:31:19Z</dcterms:created>
  <dcterms:modified xsi:type="dcterms:W3CDTF">2025-02-19T07:13:37Z</dcterms:modified>
</cp:coreProperties>
</file>